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Arkusz1" sheetId="7" r:id="rId1"/>
    <sheet name="Arkusz2" sheetId="6" r:id="rId2"/>
  </sheets>
  <calcPr calcId="125725"/>
</workbook>
</file>

<file path=xl/calcChain.xml><?xml version="1.0" encoding="utf-8"?>
<calcChain xmlns="http://schemas.openxmlformats.org/spreadsheetml/2006/main">
  <c r="N58" i="7"/>
  <c r="N57"/>
  <c r="N56"/>
  <c r="N6"/>
  <c r="N7"/>
  <c r="N8"/>
  <c r="N9"/>
  <c r="Q9" s="1"/>
  <c r="N10"/>
  <c r="N11"/>
  <c r="Q11" s="1"/>
  <c r="N12"/>
  <c r="N13"/>
  <c r="N14"/>
  <c r="N15"/>
  <c r="N16"/>
  <c r="N17"/>
  <c r="Q17" s="1"/>
  <c r="N18"/>
  <c r="N19"/>
  <c r="Q19" s="1"/>
  <c r="N20"/>
  <c r="N21"/>
  <c r="N22"/>
  <c r="N23"/>
  <c r="N24"/>
  <c r="N25"/>
  <c r="Q25" s="1"/>
  <c r="N26"/>
  <c r="N27"/>
  <c r="Q27" s="1"/>
  <c r="N28"/>
  <c r="N29"/>
  <c r="N30"/>
  <c r="N31"/>
  <c r="N32"/>
  <c r="N33"/>
  <c r="Q33" s="1"/>
  <c r="N34"/>
  <c r="N35"/>
  <c r="Q35" s="1"/>
  <c r="N36"/>
  <c r="N37"/>
  <c r="N38"/>
  <c r="N39"/>
  <c r="N40"/>
  <c r="N41"/>
  <c r="Q41" s="1"/>
  <c r="N42"/>
  <c r="N43"/>
  <c r="Q43" s="1"/>
  <c r="N44"/>
  <c r="N45"/>
  <c r="N46"/>
  <c r="N47"/>
  <c r="N48"/>
  <c r="N49"/>
  <c r="Q49" s="1"/>
  <c r="N50"/>
  <c r="N51"/>
  <c r="Q51" s="1"/>
  <c r="N52"/>
  <c r="N53"/>
  <c r="N54"/>
  <c r="N55"/>
  <c r="N5"/>
  <c r="M58"/>
  <c r="M56"/>
  <c r="M6"/>
  <c r="M7"/>
  <c r="P7" s="1"/>
  <c r="M8"/>
  <c r="M9"/>
  <c r="M10"/>
  <c r="M11"/>
  <c r="P11" s="1"/>
  <c r="M12"/>
  <c r="M13"/>
  <c r="M14"/>
  <c r="M15"/>
  <c r="P15" s="1"/>
  <c r="M16"/>
  <c r="M17"/>
  <c r="M18"/>
  <c r="M19"/>
  <c r="P19" s="1"/>
  <c r="M20"/>
  <c r="M21"/>
  <c r="M22"/>
  <c r="M23"/>
  <c r="P23" s="1"/>
  <c r="M24"/>
  <c r="M25"/>
  <c r="M26"/>
  <c r="M27"/>
  <c r="P27" s="1"/>
  <c r="M28"/>
  <c r="M29"/>
  <c r="M30"/>
  <c r="M31"/>
  <c r="P31" s="1"/>
  <c r="M32"/>
  <c r="M33"/>
  <c r="M34"/>
  <c r="M35"/>
  <c r="P35" s="1"/>
  <c r="M36"/>
  <c r="M37"/>
  <c r="M38"/>
  <c r="M39"/>
  <c r="P39" s="1"/>
  <c r="M40"/>
  <c r="M41"/>
  <c r="M42"/>
  <c r="M43"/>
  <c r="P43" s="1"/>
  <c r="M44"/>
  <c r="M45"/>
  <c r="M46"/>
  <c r="M47"/>
  <c r="P47" s="1"/>
  <c r="M48"/>
  <c r="M49"/>
  <c r="M50"/>
  <c r="M51"/>
  <c r="P51" s="1"/>
  <c r="M52"/>
  <c r="M53"/>
  <c r="M54"/>
  <c r="M55"/>
  <c r="M57"/>
  <c r="P57" s="1"/>
  <c r="M5"/>
  <c r="P5"/>
  <c r="O5"/>
  <c r="Q13"/>
  <c r="Q21"/>
  <c r="Q29"/>
  <c r="Q37"/>
  <c r="Q45"/>
  <c r="Q53"/>
  <c r="Q5"/>
  <c r="P58"/>
  <c r="P56"/>
  <c r="P54"/>
  <c r="P6"/>
  <c r="P8"/>
  <c r="P9"/>
  <c r="P10"/>
  <c r="P12"/>
  <c r="P13"/>
  <c r="P14"/>
  <c r="P16"/>
  <c r="P17"/>
  <c r="P18"/>
  <c r="P20"/>
  <c r="P21"/>
  <c r="P22"/>
  <c r="P24"/>
  <c r="P25"/>
  <c r="P26"/>
  <c r="P28"/>
  <c r="P29"/>
  <c r="P30"/>
  <c r="P32"/>
  <c r="P33"/>
  <c r="P34"/>
  <c r="P36"/>
  <c r="P37"/>
  <c r="P38"/>
  <c r="P40"/>
  <c r="P41"/>
  <c r="P42"/>
  <c r="P44"/>
  <c r="P45"/>
  <c r="P46"/>
  <c r="P48"/>
  <c r="P49"/>
  <c r="P50"/>
  <c r="P52"/>
  <c r="P53"/>
  <c r="P55"/>
  <c r="Q7"/>
  <c r="O55"/>
  <c r="O54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6"/>
  <c r="O57"/>
  <c r="O58"/>
  <c r="Q58"/>
  <c r="Q56"/>
  <c r="Q6"/>
  <c r="Q8"/>
  <c r="Q10"/>
  <c r="Q12"/>
  <c r="Q14"/>
  <c r="Q15"/>
  <c r="Q16"/>
  <c r="Q18"/>
  <c r="Q20"/>
  <c r="Q22"/>
  <c r="Q23"/>
  <c r="Q24"/>
  <c r="Q26"/>
  <c r="Q28"/>
  <c r="Q30"/>
  <c r="Q31"/>
  <c r="Q32"/>
  <c r="Q34"/>
  <c r="Q36"/>
  <c r="Q38"/>
  <c r="Q39"/>
  <c r="Q40"/>
  <c r="Q42"/>
  <c r="Q44"/>
  <c r="Q46"/>
  <c r="Q47"/>
  <c r="Q48"/>
  <c r="Q50"/>
  <c r="Q52"/>
  <c r="Q54"/>
  <c r="Q55"/>
  <c r="O59"/>
  <c r="P59" l="1"/>
  <c r="Q57"/>
  <c r="Q59" s="1"/>
</calcChain>
</file>

<file path=xl/sharedStrings.xml><?xml version="1.0" encoding="utf-8"?>
<sst xmlns="http://schemas.openxmlformats.org/spreadsheetml/2006/main" count="274" uniqueCount="115">
  <si>
    <t>lp.</t>
  </si>
  <si>
    <t>Nazwa asortymentu</t>
  </si>
  <si>
    <t>Grupa / Kategoria wg Wspólnego Słownika Zamówień (CPV)</t>
  </si>
  <si>
    <t>j.m</t>
  </si>
  <si>
    <t>ilość w op.</t>
  </si>
  <si>
    <t>rozmiar</t>
  </si>
  <si>
    <t xml:space="preserve">Wata celulozowa, bielona (lignina) w opakowaniu max. 5 kg </t>
  </si>
  <si>
    <t>33141115-9</t>
  </si>
  <si>
    <t>kg</t>
  </si>
  <si>
    <t>400x600mm</t>
  </si>
  <si>
    <t>Wata opatrunkowa bawełniano-wiskozowa, w opakowaniu 0,5 kg</t>
  </si>
  <si>
    <t>op</t>
  </si>
  <si>
    <t>33141113-4</t>
  </si>
  <si>
    <t>szt</t>
  </si>
  <si>
    <t>4mx15cm</t>
  </si>
  <si>
    <t xml:space="preserve">Opaska elastyczna tkana, z zawartością bawełny, z zapinką wewnątrz opakowania </t>
  </si>
  <si>
    <t>5mx12cm</t>
  </si>
  <si>
    <t>5mx15cm</t>
  </si>
  <si>
    <t>33141110-4</t>
  </si>
  <si>
    <t>Gaza bawełniana, bielona, 17-nitkowa składana, niewyjałowiona, szerokość min. 90cm, max. 100 cm</t>
  </si>
  <si>
    <t>33141114-2</t>
  </si>
  <si>
    <t>mb</t>
  </si>
  <si>
    <t>---</t>
  </si>
  <si>
    <t>Gaza bawełniana, kopertowana, bielona,  hydrofilowa, 17-nitkowa, wyjałowiona</t>
  </si>
  <si>
    <t>1x1m</t>
  </si>
  <si>
    <t>1/2x1m</t>
  </si>
  <si>
    <t>Kompresy gazowe 8 warstwowe, 17nitek, niewyjałowione</t>
  </si>
  <si>
    <t>33141119-7</t>
  </si>
  <si>
    <t>5x5cm</t>
  </si>
  <si>
    <t>7,5x7,5cm</t>
  </si>
  <si>
    <t>10x10cm</t>
  </si>
  <si>
    <t>Kompresy gazowe 8 warstwowe, 17nitek, wyjałowione, wykonane z 100% bawełny hydrofilowej, bielone</t>
  </si>
  <si>
    <t>20+20</t>
  </si>
  <si>
    <t>7,5x7,5cm           +10x10cm</t>
  </si>
  <si>
    <t>20+40</t>
  </si>
  <si>
    <t>Kompresy gazowe 12 warstwowe, 17nitek, wyjałowione, wykonane z 100% bawełny hydrofilowej, bielone</t>
  </si>
  <si>
    <t>op.</t>
  </si>
  <si>
    <t>Serweta bawełniana, bielona, wyjałowiona, 4 warstwy 17 nitek, z nitką radiacyjną i tasiemką</t>
  </si>
  <si>
    <t>39518000-6</t>
  </si>
  <si>
    <t>30x30cm</t>
  </si>
  <si>
    <t>Serweta bawełniana, bielona, wyjałowiona, 10 warstw 17 nitek, z nitką radiacyjną i tasiemką</t>
  </si>
  <si>
    <t>50x50cm</t>
  </si>
  <si>
    <t>Serweta bawełniana, bielona, wyjałowiona, 4 warstwy 17 nitek, z nitką radiacyjną i tasiemką,</t>
  </si>
  <si>
    <t>45x45 cm</t>
  </si>
  <si>
    <t>15x15cm</t>
  </si>
  <si>
    <t>1 cm x 2 m</t>
  </si>
  <si>
    <t>33141112-8</t>
  </si>
  <si>
    <t>10mx10cm</t>
  </si>
  <si>
    <t>9,14mx1,25cm</t>
  </si>
  <si>
    <t>Opaska elastyczna z zapinką, jałowa, 5m x 15cm</t>
  </si>
  <si>
    <t>szt.</t>
  </si>
  <si>
    <t>12x100</t>
  </si>
  <si>
    <t>10cmx20cm</t>
  </si>
  <si>
    <t>7,6x7,6cm</t>
  </si>
  <si>
    <t>7,6x20,3cm</t>
  </si>
  <si>
    <t>7,6x40,6cm</t>
  </si>
  <si>
    <t>12,7x22,8cm</t>
  </si>
  <si>
    <t>9,5x9,5cm</t>
  </si>
  <si>
    <t>Opatrunek hydrożelowy na twarz 30 x 40cm</t>
  </si>
  <si>
    <t>30x40cm</t>
  </si>
  <si>
    <t>30 g</t>
  </si>
  <si>
    <t>15g</t>
  </si>
  <si>
    <t>10x12</t>
  </si>
  <si>
    <t>33141111-1</t>
  </si>
  <si>
    <t>10x6cm</t>
  </si>
  <si>
    <t>33140000-3</t>
  </si>
  <si>
    <t>39512200-6</t>
  </si>
  <si>
    <t>210x160cm</t>
  </si>
  <si>
    <t>33141116-6</t>
  </si>
  <si>
    <t>7x7cm</t>
  </si>
  <si>
    <t>3314112-8</t>
  </si>
  <si>
    <t>2,5cm x9,14mm</t>
  </si>
  <si>
    <t>VAT</t>
  </si>
  <si>
    <t>Cena jedn. brutto</t>
  </si>
  <si>
    <t>Wartość netto</t>
  </si>
  <si>
    <t>Wartość brutto</t>
  </si>
  <si>
    <t>Razem:</t>
  </si>
  <si>
    <t xml:space="preserve">Cena jedn. netto </t>
  </si>
  <si>
    <t>Wartość VAT</t>
  </si>
  <si>
    <t>Opaska gipsowa o czasie wiązania od 5 do 6 minut</t>
  </si>
  <si>
    <t>Opatrunek  hydrowłóknisty z dodatkiem jonów srebra, nieprzywierający do rany, żeluje w kontakcie z wysiękiem – dopasowuje się do łożyska rany.</t>
  </si>
  <si>
    <t>2x45cm</t>
  </si>
  <si>
    <t>Mikroporowaty przylepiec, delikatny dla skóry, wodoodporny. Charakteryzujący się wysoką przylepnością do 72h, łatwy do dzielenia wzdłuż i w poprzek. Oddychający, hypoalergiczny, bez lateksu.</t>
  </si>
  <si>
    <t>Kompres uciskowy w kształcie dysku, do zakładania opatrunku uciskowego na tętnice.</t>
  </si>
  <si>
    <t xml:space="preserve">Opatrunek 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</t>
  </si>
  <si>
    <t>Opatrunek hydrokoloidowy wykonany z trzech hydrokoloidów zawieszonych w macierzy polimerowej, cieńki, elastyczny, półprzeźroczysty, samoprzylepny, wodoodporny.</t>
  </si>
  <si>
    <t>Przylepiec włókninowy, posiadający podłoże z mikroporami, ułatwiający przepuszczalność pary wodnej 10m x 10cm</t>
  </si>
  <si>
    <t>Przylepiec włókninowy, oddychający, rozciągliwy, hypoalergiczny perforowany na rolce, 9,14m x 1,25cm</t>
  </si>
  <si>
    <t>Jałowy, nieprzywierający, kontaktowy opatrunek z jodyną powidonową, wykonany z dzianiny wiskozowej nasączonej 10% rozpuszczalnym żelem jodoforowym  5 x 5cm</t>
  </si>
  <si>
    <t>Jałowy, nieprzywierający, kontaktowy opatrunek z jodyną powidonową, wykonany z dzianiny wiskozowej nasączonej 10% rozpuszczalnym żelem jodoforowym  9,5 x 9,5cm</t>
  </si>
  <si>
    <t>Opatrunek kontaktowy o działaniu nawilżająco-natłuszczającym, jałowy, nieprzywierający do rany, wykonany z dzianiny wiskozowej impregnowanej emulsją oleisto – wodną 7,6 x 7,6cm</t>
  </si>
  <si>
    <t>Opatrunek kontaktowy o działaniu nawilżająco-natłuszczającym, jałowy, nieprzywierający do rany, wykonany z dzianiny wiskozowej impregnowanej emulsją oleisto - wodną 7,6 x 20,3cm</t>
  </si>
  <si>
    <t>Opatrunek kontaktowy o działaniu nawilżająco-natłuszczającym, jałowy, nieprzywierający do rany, wykonany z dzianiny wiskozowej impregnowanej emulsją oleisto - wodną 7,6 x 40,6cm</t>
  </si>
  <si>
    <t>Opatrunek kontaktowy o działaniu nawilżająco-natłuszczającym, jałowy, nieprzywierający do rany, wykonany z dzianiny wiskozowej impregnowanej emulsją oleisto - wodną 12,7 x 22,8cm</t>
  </si>
  <si>
    <t>Sterylny, półprzeźroczysty żel hydrokoloidowy zawierający wodę, glikol propylenowy, pektynę, opakowanie 15g.</t>
  </si>
  <si>
    <t>Fartuch foliowy ochronny zakładany na szyję wiązany z tyłu (A100 szt.*)</t>
  </si>
  <si>
    <t xml:space="preserve">Łącznik (trójnik) umożliwiający połączenie dwóch opatrunków z aparatem </t>
  </si>
  <si>
    <t>Zestaw zawierający:
- Opatrunek piankowy jałowy mały o wymiarach nie mniejszych niż 7x7 cm – Folia (lub folie) transparentna służąca do zamocowania w/w opatrunku – Dren z portem służący do odprowadzenia treści z rany i połączenia opatrunku z pompą. Kompatybilny z urządzeniem VivanoTec Unit 409 504, rozmiar S     Op.3szt.</t>
  </si>
  <si>
    <t xml:space="preserve">Ilość </t>
  </si>
  <si>
    <t>KOD CPV</t>
  </si>
  <si>
    <t>18143000-3</t>
  </si>
  <si>
    <t>Folia NRC, wykonana z metalicznej folii posiadającej dwie strony - złotą i srebrną. Parametry: materiał wykonania: metaliczna folia PE; rozmiar: 210 x 160 cm; 
rozmiar po złożeniu: 6,5 x 9 cm; 
produkt niejałowy.</t>
  </si>
  <si>
    <t>ZAŁĄCZNIK NR 1 FORMULARZ ASORTYMENTOWO-CENOWY</t>
  </si>
  <si>
    <t>Zamawiający wyraża zgodę na składanie ofert na</t>
  </si>
  <si>
    <t>poszczególne pozycje</t>
  </si>
  <si>
    <t>Nr katalogowy</t>
  </si>
  <si>
    <t>Nazwa producenta</t>
  </si>
  <si>
    <t>Maść hemostatyczna do powstrzymywania i zapobiegania krwawień ze skóry i błon śluzowych o działaniu wzmacniającym naturalne mechanizmy krzepnięcia krwi, przyspiesza gojenie się ran, tworzy barierę ochronną.</t>
  </si>
  <si>
    <t>Opatrunek typu Tegaderm bakteriobójczy, przylepny, do mocowania cewników centralnych z dwoma małymi wycięciami i hydrożelem zawierającym 2% glukonian chlorheksydyny. Wykonany z poliuretanu, z szerokim aplikatorem (min 2,5cm), metką i naciętym paskiem włókninowym. Odporny na działanie środków dezynfekcyjnych zawierających alkohol. Opakowanie typu folia-papier. *jako model wzorcowy Zamawiający przyjął typu Tegaderm. Jednocześnie Zamawiający wskazuje, że dopuszcza rozwiązanie/produkt równoważny do wskazanego modelu wzorcowego.</t>
  </si>
  <si>
    <t>Siatka elastyczno - opatrunkowa typu Codofix nr 14, w stanie swobodnym o długości 1m. *jako model wzorcowy Zamawiający przyjął typ Codofix. Jednocześnie Zamawiający wskazuje,że dopuszcza rozwiązanie /produkt równoważny do wskazanego modelu wzorcowego.</t>
  </si>
  <si>
    <t>Tampony typu "Seton"gazowe jałowe 17 nitek 4 warstwowe, pierwsze opakowanie sterylne, drugie zbiorcze. *jako model wzorcowy Zamawiający przyjął typ Seton. Jednocześnie Zamawiający wskazuje,że dopuszcza rozwiązanie /produkt równoważny do wskazanego modelu wzorcowego.</t>
  </si>
  <si>
    <t>Hypoalergiczny przylepiec typu Pharmastrip w postaci pasków pokrytych hypoalergicznym klejem, przepuszczajacy parę wodną. Stosowany do nieinwazyjnego zamykania małych ran i nacięć chirurgicznych, może być stosowany w połączeniu z zszywkami, szwami. Nie absorbuje promieni rentgenowskich. Rozmiar 12 x 100mm. *jako model wzorcowy Zamawiający przyjął typ Pharmastrip. Jednocześnie Zamawiający wskazuje,że dopuszcza rozwiązanie /produkt równoważny do wskazanego modelu wzorcowego. (op.50szt.)</t>
  </si>
  <si>
    <t>EZ/897-898-899/407-409/23 (129685)</t>
  </si>
  <si>
    <t>Opatrunek hydrokoloidowy wykonany z trzech hydrokoloidów zawieszonych w macierzy polimerowej, wodoodporny typu Granuflex. *jako model wzorcowy Zamawiający przyjął typ Granuflex. Jednocześnie Zamawiający wskazuje, że dopuszcza rozwiązanie/produkt równoważny do wskazanego modelu wzorcowego.</t>
  </si>
  <si>
    <t xml:space="preserve">Opatrunek wyspowy typu Cosmopor, jałowy,samoprzylepny na rany z chłonnym wkładem.Zamawiający wskazuje,że dopuszcza rozwiązanie/produkt równoważny do wskazanego modelu wzorcowego . 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</si>
</sst>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5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9" fontId="11" fillId="0" borderId="0" applyFont="0" applyFill="0" applyBorder="0" applyAlignment="0" applyProtection="0"/>
  </cellStyleXfs>
  <cellXfs count="8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1" fontId="1" fillId="0" borderId="2" xfId="2" applyNumberFormat="1" applyFont="1" applyBorder="1" applyAlignment="1" applyProtection="1">
      <alignment horizontal="left" vertical="center" wrapText="1"/>
      <protection locked="0"/>
    </xf>
    <xf numFmtId="1" fontId="1" fillId="0" borderId="2" xfId="3" applyNumberFormat="1" applyFont="1" applyBorder="1" applyAlignment="1" applyProtection="1">
      <alignment horizontal="left" vertical="center" wrapText="1"/>
      <protection locked="0"/>
    </xf>
    <xf numFmtId="1" fontId="1" fillId="0" borderId="4" xfId="3" applyNumberFormat="1" applyFont="1" applyBorder="1" applyAlignment="1" applyProtection="1">
      <alignment vertical="center" wrapText="1"/>
      <protection locked="0"/>
    </xf>
    <xf numFmtId="0" fontId="1" fillId="0" borderId="2" xfId="2" applyFont="1" applyBorder="1" applyAlignment="1">
      <alignment horizontal="left" vertical="center" wrapText="1"/>
    </xf>
    <xf numFmtId="1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horizontal="center" vertical="center"/>
    </xf>
    <xf numFmtId="1" fontId="1" fillId="0" borderId="10" xfId="0" applyNumberFormat="1" applyFont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0" borderId="4" xfId="3" applyNumberFormat="1" applyFont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0" fontId="1" fillId="0" borderId="2" xfId="1" applyFont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4" fillId="0" borderId="0" xfId="0" applyFont="1" applyFill="1" applyBorder="1" applyAlignment="1">
      <alignment horizontal="left"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1" fontId="6" fillId="5" borderId="13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164" fontId="12" fillId="3" borderId="2" xfId="0" applyNumberFormat="1" applyFont="1" applyFill="1" applyBorder="1" applyAlignment="1">
      <alignment vertical="center"/>
    </xf>
    <xf numFmtId="0" fontId="13" fillId="4" borderId="1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3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6" xfId="3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/>
    </xf>
    <xf numFmtId="164" fontId="10" fillId="0" borderId="11" xfId="0" applyNumberFormat="1" applyFont="1" applyBorder="1" applyAlignment="1">
      <alignment vertical="center"/>
    </xf>
    <xf numFmtId="9" fontId="10" fillId="0" borderId="11" xfId="4" applyFont="1" applyFill="1" applyBorder="1" applyAlignment="1">
      <alignment horizontal="center" vertical="center"/>
    </xf>
    <xf numFmtId="164" fontId="10" fillId="0" borderId="11" xfId="4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vertical="center"/>
    </xf>
    <xf numFmtId="1" fontId="1" fillId="2" borderId="11" xfId="2" applyNumberFormat="1" applyFont="1" applyFill="1" applyBorder="1" applyAlignment="1">
      <alignment horizontal="center" vertical="center"/>
    </xf>
    <xf numFmtId="1" fontId="1" fillId="2" borderId="11" xfId="3" applyNumberFormat="1" applyFont="1" applyFill="1" applyBorder="1" applyAlignment="1">
      <alignment horizontal="center" vertical="center"/>
    </xf>
    <xf numFmtId="1" fontId="1" fillId="0" borderId="11" xfId="2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1" xfId="3" applyNumberFormat="1" applyFont="1" applyBorder="1" applyAlignment="1">
      <alignment horizontal="center" vertical="center"/>
    </xf>
    <xf numFmtId="1" fontId="1" fillId="2" borderId="11" xfId="2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" fontId="1" fillId="0" borderId="4" xfId="3" applyNumberFormat="1" applyFont="1" applyBorder="1" applyAlignment="1" applyProtection="1">
      <alignment horizontal="left" vertical="center" wrapText="1"/>
      <protection locked="0"/>
    </xf>
    <xf numFmtId="1" fontId="1" fillId="0" borderId="5" xfId="3" applyNumberFormat="1" applyFont="1" applyBorder="1" applyAlignment="1" applyProtection="1">
      <alignment horizontal="left" vertical="center" wrapText="1"/>
      <protection locked="0"/>
    </xf>
    <xf numFmtId="1" fontId="1" fillId="0" borderId="6" xfId="3" applyNumberFormat="1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>
      <alignment horizontal="left" vertical="center" wrapText="1"/>
    </xf>
  </cellXfs>
  <cellStyles count="5">
    <cellStyle name="Excel Built-in Normal" xfId="3"/>
    <cellStyle name="Excel Built-in Normal 1" xfId="2"/>
    <cellStyle name="Normalny" xfId="0" builtinId="0"/>
    <cellStyle name="Normalny 2" xfId="1"/>
    <cellStyle name="Procentowy" xfId="4" builtinId="5"/>
  </cellStyles>
  <dxfs count="0"/>
  <tableStyles count="0" defaultTableStyle="TableStyleMedium9" defaultPivotStyle="PivotStyleLight16"/>
  <colors>
    <mruColors>
      <color rgb="FFFFFFCC"/>
      <color rgb="FFCCFFCC"/>
      <color rgb="FFFF99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Q61"/>
  <sheetViews>
    <sheetView tabSelected="1" topLeftCell="A40" zoomScaleNormal="100" zoomScaleSheetLayoutView="90" workbookViewId="0">
      <selection activeCell="J60" sqref="J60"/>
    </sheetView>
  </sheetViews>
  <sheetFormatPr defaultRowHeight="14.25"/>
  <cols>
    <col min="1" max="1" width="4.625" customWidth="1"/>
    <col min="2" max="2" width="47.75" customWidth="1"/>
    <col min="3" max="3" width="12.5" hidden="1" customWidth="1"/>
    <col min="4" max="4" width="5.375" customWidth="1"/>
    <col min="5" max="5" width="6.125" customWidth="1"/>
    <col min="6" max="6" width="9" customWidth="1"/>
    <col min="7" max="7" width="9.875" customWidth="1"/>
    <col min="8" max="8" width="9.625" customWidth="1"/>
    <col min="9" max="9" width="8.625" customWidth="1"/>
    <col min="10" max="10" width="12.75" customWidth="1"/>
    <col min="11" max="11" width="8.875" customWidth="1"/>
    <col min="12" max="13" width="9.25" customWidth="1"/>
    <col min="14" max="14" width="11" customWidth="1"/>
    <col min="15" max="17" width="9.25" customWidth="1"/>
    <col min="18" max="18" width="12" customWidth="1"/>
  </cols>
  <sheetData>
    <row r="1" spans="1:17">
      <c r="A1" s="39"/>
      <c r="B1" s="39"/>
      <c r="C1" s="39"/>
      <c r="D1" s="39"/>
    </row>
    <row r="2" spans="1:17" ht="15">
      <c r="A2" s="75" t="s">
        <v>112</v>
      </c>
      <c r="B2" s="75"/>
      <c r="C2" s="75"/>
      <c r="D2" s="75"/>
    </row>
    <row r="3" spans="1:17" ht="24" customHeight="1">
      <c r="A3" s="74" t="s">
        <v>102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42.75" customHeight="1">
      <c r="A4" s="43" t="s">
        <v>0</v>
      </c>
      <c r="B4" s="43" t="s">
        <v>1</v>
      </c>
      <c r="C4" s="43" t="s">
        <v>2</v>
      </c>
      <c r="D4" s="43" t="s">
        <v>3</v>
      </c>
      <c r="E4" s="43" t="s">
        <v>4</v>
      </c>
      <c r="F4" s="43" t="s">
        <v>5</v>
      </c>
      <c r="G4" s="44" t="s">
        <v>105</v>
      </c>
      <c r="H4" s="44" t="s">
        <v>106</v>
      </c>
      <c r="I4" s="45" t="s">
        <v>99</v>
      </c>
      <c r="J4" s="41" t="s">
        <v>98</v>
      </c>
      <c r="K4" s="41" t="s">
        <v>77</v>
      </c>
      <c r="L4" s="41" t="s">
        <v>72</v>
      </c>
      <c r="M4" s="41" t="s">
        <v>78</v>
      </c>
      <c r="N4" s="41" t="s">
        <v>73</v>
      </c>
      <c r="O4" s="41" t="s">
        <v>74</v>
      </c>
      <c r="P4" s="42" t="s">
        <v>78</v>
      </c>
      <c r="Q4" s="41" t="s">
        <v>75</v>
      </c>
    </row>
    <row r="5" spans="1:17" ht="31.5" customHeight="1">
      <c r="A5" s="28">
        <v>1</v>
      </c>
      <c r="B5" s="34" t="s">
        <v>95</v>
      </c>
      <c r="C5" s="7"/>
      <c r="D5" s="29" t="s">
        <v>11</v>
      </c>
      <c r="E5" s="50">
        <v>100</v>
      </c>
      <c r="F5" s="36"/>
      <c r="G5" s="36"/>
      <c r="H5" s="36"/>
      <c r="I5" s="36" t="s">
        <v>100</v>
      </c>
      <c r="J5" s="60">
        <v>300</v>
      </c>
      <c r="K5" s="61">
        <v>0</v>
      </c>
      <c r="L5" s="62">
        <v>0.08</v>
      </c>
      <c r="M5" s="63">
        <f>K5*L5</f>
        <v>0</v>
      </c>
      <c r="N5" s="61">
        <f>K5+M5</f>
        <v>0</v>
      </c>
      <c r="O5" s="64">
        <f>J5*K5</f>
        <v>0</v>
      </c>
      <c r="P5" s="64">
        <f>J5*M5</f>
        <v>0</v>
      </c>
      <c r="Q5" s="64">
        <f>J5*N5</f>
        <v>0</v>
      </c>
    </row>
    <row r="6" spans="1:17" ht="50.25" customHeight="1">
      <c r="A6" s="1">
        <v>2</v>
      </c>
      <c r="B6" s="34" t="s">
        <v>90</v>
      </c>
      <c r="C6" s="3" t="s">
        <v>18</v>
      </c>
      <c r="D6" s="30" t="s">
        <v>11</v>
      </c>
      <c r="E6" s="51">
        <v>50</v>
      </c>
      <c r="F6" s="65" t="s">
        <v>53</v>
      </c>
      <c r="G6" s="65"/>
      <c r="H6" s="65"/>
      <c r="I6" s="36" t="s">
        <v>18</v>
      </c>
      <c r="J6" s="60">
        <v>3</v>
      </c>
      <c r="K6" s="61">
        <v>0</v>
      </c>
      <c r="L6" s="62">
        <v>0.08</v>
      </c>
      <c r="M6" s="63">
        <f t="shared" ref="M6:M57" si="0">K6*L6</f>
        <v>0</v>
      </c>
      <c r="N6" s="61">
        <f t="shared" ref="N6:N55" si="1">K6+M6</f>
        <v>0</v>
      </c>
      <c r="O6" s="64">
        <f t="shared" ref="O6:O58" si="2">J6*K6</f>
        <v>0</v>
      </c>
      <c r="P6" s="64">
        <f t="shared" ref="P6:P57" si="3">J6*M6</f>
        <v>0</v>
      </c>
      <c r="Q6" s="64">
        <f t="shared" ref="Q6:Q58" si="4">J6*N6</f>
        <v>0</v>
      </c>
    </row>
    <row r="7" spans="1:17" ht="45" customHeight="1">
      <c r="A7" s="28">
        <v>3</v>
      </c>
      <c r="B7" s="34" t="s">
        <v>91</v>
      </c>
      <c r="C7" s="3" t="s">
        <v>18</v>
      </c>
      <c r="D7" s="31" t="s">
        <v>11</v>
      </c>
      <c r="E7" s="51">
        <v>24</v>
      </c>
      <c r="F7" s="66" t="s">
        <v>54</v>
      </c>
      <c r="G7" s="66"/>
      <c r="H7" s="66"/>
      <c r="I7" s="36" t="s">
        <v>18</v>
      </c>
      <c r="J7" s="60">
        <v>2</v>
      </c>
      <c r="K7" s="61">
        <v>0</v>
      </c>
      <c r="L7" s="62">
        <v>0.08</v>
      </c>
      <c r="M7" s="63">
        <f t="shared" si="0"/>
        <v>0</v>
      </c>
      <c r="N7" s="61">
        <f t="shared" si="1"/>
        <v>0</v>
      </c>
      <c r="O7" s="64">
        <f t="shared" si="2"/>
        <v>0</v>
      </c>
      <c r="P7" s="64">
        <f t="shared" si="3"/>
        <v>0</v>
      </c>
      <c r="Q7" s="64">
        <f t="shared" si="4"/>
        <v>0</v>
      </c>
    </row>
    <row r="8" spans="1:17" ht="38.25">
      <c r="A8" s="1">
        <v>4</v>
      </c>
      <c r="B8" s="34" t="s">
        <v>92</v>
      </c>
      <c r="C8" s="3" t="s">
        <v>18</v>
      </c>
      <c r="D8" s="31" t="s">
        <v>11</v>
      </c>
      <c r="E8" s="51">
        <v>36</v>
      </c>
      <c r="F8" s="66" t="s">
        <v>55</v>
      </c>
      <c r="G8" s="66"/>
      <c r="H8" s="66"/>
      <c r="I8" s="36" t="s">
        <v>18</v>
      </c>
      <c r="J8" s="60">
        <v>1</v>
      </c>
      <c r="K8" s="61">
        <v>0</v>
      </c>
      <c r="L8" s="62">
        <v>0.08</v>
      </c>
      <c r="M8" s="63">
        <f t="shared" si="0"/>
        <v>0</v>
      </c>
      <c r="N8" s="61">
        <f t="shared" si="1"/>
        <v>0</v>
      </c>
      <c r="O8" s="64">
        <f t="shared" si="2"/>
        <v>0</v>
      </c>
      <c r="P8" s="64">
        <f t="shared" si="3"/>
        <v>0</v>
      </c>
      <c r="Q8" s="64">
        <f t="shared" si="4"/>
        <v>0</v>
      </c>
    </row>
    <row r="9" spans="1:17" ht="48.75" customHeight="1">
      <c r="A9" s="28">
        <v>5</v>
      </c>
      <c r="B9" s="34" t="s">
        <v>93</v>
      </c>
      <c r="C9" s="3" t="s">
        <v>18</v>
      </c>
      <c r="D9" s="31" t="s">
        <v>11</v>
      </c>
      <c r="E9" s="51">
        <v>12</v>
      </c>
      <c r="F9" s="66" t="s">
        <v>56</v>
      </c>
      <c r="G9" s="66"/>
      <c r="H9" s="66"/>
      <c r="I9" s="36" t="s">
        <v>18</v>
      </c>
      <c r="J9" s="60">
        <v>4</v>
      </c>
      <c r="K9" s="61">
        <v>0</v>
      </c>
      <c r="L9" s="62">
        <v>0.08</v>
      </c>
      <c r="M9" s="63">
        <f t="shared" si="0"/>
        <v>0</v>
      </c>
      <c r="N9" s="61">
        <f t="shared" si="1"/>
        <v>0</v>
      </c>
      <c r="O9" s="64">
        <f t="shared" si="2"/>
        <v>0</v>
      </c>
      <c r="P9" s="64">
        <f t="shared" si="3"/>
        <v>0</v>
      </c>
      <c r="Q9" s="64">
        <f t="shared" si="4"/>
        <v>0</v>
      </c>
    </row>
    <row r="10" spans="1:17" ht="42.75" customHeight="1">
      <c r="A10" s="1">
        <v>6</v>
      </c>
      <c r="B10" s="22" t="s">
        <v>88</v>
      </c>
      <c r="C10" s="3" t="s">
        <v>18</v>
      </c>
      <c r="D10" s="31" t="s">
        <v>13</v>
      </c>
      <c r="E10" s="50">
        <v>25</v>
      </c>
      <c r="F10" s="65" t="s">
        <v>28</v>
      </c>
      <c r="G10" s="65"/>
      <c r="H10" s="65"/>
      <c r="I10" s="36" t="s">
        <v>18</v>
      </c>
      <c r="J10" s="60">
        <v>300</v>
      </c>
      <c r="K10" s="61">
        <v>0</v>
      </c>
      <c r="L10" s="62">
        <v>0.08</v>
      </c>
      <c r="M10" s="63">
        <f t="shared" si="0"/>
        <v>0</v>
      </c>
      <c r="N10" s="61">
        <f t="shared" si="1"/>
        <v>0</v>
      </c>
      <c r="O10" s="64">
        <f t="shared" si="2"/>
        <v>0</v>
      </c>
      <c r="P10" s="64">
        <f t="shared" si="3"/>
        <v>0</v>
      </c>
      <c r="Q10" s="64">
        <f t="shared" si="4"/>
        <v>0</v>
      </c>
    </row>
    <row r="11" spans="1:17" ht="43.5" customHeight="1">
      <c r="A11" s="28">
        <v>7</v>
      </c>
      <c r="B11" s="22" t="s">
        <v>89</v>
      </c>
      <c r="C11" s="3" t="s">
        <v>18</v>
      </c>
      <c r="D11" s="31" t="s">
        <v>13</v>
      </c>
      <c r="E11" s="50">
        <v>25</v>
      </c>
      <c r="F11" s="66" t="s">
        <v>57</v>
      </c>
      <c r="G11" s="66"/>
      <c r="H11" s="66"/>
      <c r="I11" s="36" t="s">
        <v>18</v>
      </c>
      <c r="J11" s="60">
        <v>300</v>
      </c>
      <c r="K11" s="61">
        <v>0</v>
      </c>
      <c r="L11" s="62">
        <v>0.08</v>
      </c>
      <c r="M11" s="63">
        <f t="shared" si="0"/>
        <v>0</v>
      </c>
      <c r="N11" s="61">
        <f t="shared" si="1"/>
        <v>0</v>
      </c>
      <c r="O11" s="64">
        <f t="shared" si="2"/>
        <v>0</v>
      </c>
      <c r="P11" s="64">
        <f t="shared" si="3"/>
        <v>0</v>
      </c>
      <c r="Q11" s="64">
        <f t="shared" si="4"/>
        <v>0</v>
      </c>
    </row>
    <row r="12" spans="1:17" ht="57" customHeight="1">
      <c r="A12" s="1">
        <v>8</v>
      </c>
      <c r="B12" s="19" t="s">
        <v>107</v>
      </c>
      <c r="C12" s="3"/>
      <c r="D12" s="30" t="s">
        <v>36</v>
      </c>
      <c r="E12" s="50">
        <v>1</v>
      </c>
      <c r="F12" s="37" t="s">
        <v>60</v>
      </c>
      <c r="G12" s="37"/>
      <c r="H12" s="37"/>
      <c r="I12" s="37" t="s">
        <v>18</v>
      </c>
      <c r="J12" s="60">
        <v>5</v>
      </c>
      <c r="K12" s="61">
        <v>0</v>
      </c>
      <c r="L12" s="62">
        <v>0.08</v>
      </c>
      <c r="M12" s="63">
        <f t="shared" si="0"/>
        <v>0</v>
      </c>
      <c r="N12" s="61">
        <f t="shared" si="1"/>
        <v>0</v>
      </c>
      <c r="O12" s="64">
        <f t="shared" si="2"/>
        <v>0</v>
      </c>
      <c r="P12" s="64">
        <f t="shared" si="3"/>
        <v>0</v>
      </c>
      <c r="Q12" s="64">
        <f t="shared" si="4"/>
        <v>0</v>
      </c>
    </row>
    <row r="13" spans="1:17" ht="140.25" customHeight="1">
      <c r="A13" s="28">
        <v>9</v>
      </c>
      <c r="B13" s="21" t="s">
        <v>108</v>
      </c>
      <c r="C13" s="3" t="s">
        <v>18</v>
      </c>
      <c r="D13" s="27" t="s">
        <v>11</v>
      </c>
      <c r="E13" s="52" t="s">
        <v>50</v>
      </c>
      <c r="F13" s="38" t="s">
        <v>62</v>
      </c>
      <c r="G13" s="38"/>
      <c r="H13" s="38"/>
      <c r="I13" s="38" t="s">
        <v>18</v>
      </c>
      <c r="J13" s="60">
        <v>100</v>
      </c>
      <c r="K13" s="61">
        <v>0</v>
      </c>
      <c r="L13" s="62">
        <v>0.08</v>
      </c>
      <c r="M13" s="63">
        <f t="shared" si="0"/>
        <v>0</v>
      </c>
      <c r="N13" s="61">
        <f t="shared" si="1"/>
        <v>0</v>
      </c>
      <c r="O13" s="64">
        <f t="shared" si="2"/>
        <v>0</v>
      </c>
      <c r="P13" s="64">
        <f t="shared" si="3"/>
        <v>0</v>
      </c>
      <c r="Q13" s="64">
        <f t="shared" si="4"/>
        <v>0</v>
      </c>
    </row>
    <row r="14" spans="1:17" ht="30" customHeight="1">
      <c r="A14" s="1">
        <v>10</v>
      </c>
      <c r="B14" s="24" t="s">
        <v>6</v>
      </c>
      <c r="C14" s="25" t="s">
        <v>7</v>
      </c>
      <c r="D14" s="26" t="s">
        <v>8</v>
      </c>
      <c r="E14" s="53">
        <v>1</v>
      </c>
      <c r="F14" s="67" t="s">
        <v>9</v>
      </c>
      <c r="G14" s="67"/>
      <c r="H14" s="67"/>
      <c r="I14" s="68" t="s">
        <v>7</v>
      </c>
      <c r="J14" s="60">
        <v>200</v>
      </c>
      <c r="K14" s="61">
        <v>0</v>
      </c>
      <c r="L14" s="62">
        <v>0.08</v>
      </c>
      <c r="M14" s="63">
        <f t="shared" si="0"/>
        <v>0</v>
      </c>
      <c r="N14" s="61">
        <f t="shared" si="1"/>
        <v>0</v>
      </c>
      <c r="O14" s="64">
        <f t="shared" si="2"/>
        <v>0</v>
      </c>
      <c r="P14" s="64">
        <f t="shared" si="3"/>
        <v>0</v>
      </c>
      <c r="Q14" s="64">
        <f t="shared" si="4"/>
        <v>0</v>
      </c>
    </row>
    <row r="15" spans="1:17" ht="25.5" customHeight="1">
      <c r="A15" s="28">
        <v>11</v>
      </c>
      <c r="B15" s="20" t="s">
        <v>10</v>
      </c>
      <c r="C15" s="4" t="s">
        <v>7</v>
      </c>
      <c r="D15" s="5" t="s">
        <v>11</v>
      </c>
      <c r="E15" s="54">
        <v>0.5</v>
      </c>
      <c r="F15" s="69" t="s">
        <v>8</v>
      </c>
      <c r="G15" s="69"/>
      <c r="H15" s="69"/>
      <c r="I15" s="68" t="s">
        <v>7</v>
      </c>
      <c r="J15" s="60">
        <v>3</v>
      </c>
      <c r="K15" s="61">
        <v>0</v>
      </c>
      <c r="L15" s="62">
        <v>0.08</v>
      </c>
      <c r="M15" s="63">
        <f t="shared" si="0"/>
        <v>0</v>
      </c>
      <c r="N15" s="61">
        <f t="shared" si="1"/>
        <v>0</v>
      </c>
      <c r="O15" s="64">
        <f t="shared" si="2"/>
        <v>0</v>
      </c>
      <c r="P15" s="64">
        <f t="shared" si="3"/>
        <v>0</v>
      </c>
      <c r="Q15" s="64">
        <f t="shared" si="4"/>
        <v>0</v>
      </c>
    </row>
    <row r="16" spans="1:17" ht="15" customHeight="1">
      <c r="A16" s="1">
        <v>12</v>
      </c>
      <c r="B16" s="76" t="s">
        <v>15</v>
      </c>
      <c r="C16" s="4" t="s">
        <v>12</v>
      </c>
      <c r="D16" s="5" t="s">
        <v>13</v>
      </c>
      <c r="E16" s="54">
        <v>1</v>
      </c>
      <c r="F16" s="69" t="s">
        <v>16</v>
      </c>
      <c r="G16" s="69"/>
      <c r="H16" s="69"/>
      <c r="I16" s="68" t="s">
        <v>12</v>
      </c>
      <c r="J16" s="60">
        <v>200</v>
      </c>
      <c r="K16" s="61">
        <v>0</v>
      </c>
      <c r="L16" s="62">
        <v>0.08</v>
      </c>
      <c r="M16" s="63">
        <f t="shared" si="0"/>
        <v>0</v>
      </c>
      <c r="N16" s="61">
        <f t="shared" si="1"/>
        <v>0</v>
      </c>
      <c r="O16" s="64">
        <f t="shared" si="2"/>
        <v>0</v>
      </c>
      <c r="P16" s="64">
        <f t="shared" si="3"/>
        <v>0</v>
      </c>
      <c r="Q16" s="64">
        <f t="shared" si="4"/>
        <v>0</v>
      </c>
    </row>
    <row r="17" spans="1:17" ht="23.25" customHeight="1">
      <c r="A17" s="28">
        <v>13</v>
      </c>
      <c r="B17" s="78"/>
      <c r="C17" s="4" t="s">
        <v>12</v>
      </c>
      <c r="D17" s="5" t="s">
        <v>13</v>
      </c>
      <c r="E17" s="54">
        <v>1</v>
      </c>
      <c r="F17" s="69" t="s">
        <v>17</v>
      </c>
      <c r="G17" s="69"/>
      <c r="H17" s="69"/>
      <c r="I17" s="68" t="s">
        <v>12</v>
      </c>
      <c r="J17" s="60">
        <v>380</v>
      </c>
      <c r="K17" s="61">
        <v>0</v>
      </c>
      <c r="L17" s="62">
        <v>0.08</v>
      </c>
      <c r="M17" s="63">
        <f t="shared" si="0"/>
        <v>0</v>
      </c>
      <c r="N17" s="61">
        <f t="shared" si="1"/>
        <v>0</v>
      </c>
      <c r="O17" s="64">
        <f t="shared" si="2"/>
        <v>0</v>
      </c>
      <c r="P17" s="64">
        <f t="shared" si="3"/>
        <v>0</v>
      </c>
      <c r="Q17" s="64">
        <f t="shared" si="4"/>
        <v>0</v>
      </c>
    </row>
    <row r="18" spans="1:17" ht="31.5" customHeight="1">
      <c r="A18" s="1">
        <v>14</v>
      </c>
      <c r="B18" s="20" t="s">
        <v>19</v>
      </c>
      <c r="C18" s="4" t="s">
        <v>20</v>
      </c>
      <c r="D18" s="5" t="s">
        <v>21</v>
      </c>
      <c r="E18" s="54">
        <v>1</v>
      </c>
      <c r="F18" s="69" t="s">
        <v>22</v>
      </c>
      <c r="G18" s="69"/>
      <c r="H18" s="69"/>
      <c r="I18" s="68" t="s">
        <v>20</v>
      </c>
      <c r="J18" s="60">
        <v>100</v>
      </c>
      <c r="K18" s="61">
        <v>0</v>
      </c>
      <c r="L18" s="62">
        <v>0.08</v>
      </c>
      <c r="M18" s="63">
        <f t="shared" si="0"/>
        <v>0</v>
      </c>
      <c r="N18" s="61">
        <f t="shared" si="1"/>
        <v>0</v>
      </c>
      <c r="O18" s="64">
        <f t="shared" si="2"/>
        <v>0</v>
      </c>
      <c r="P18" s="64">
        <f t="shared" si="3"/>
        <v>0</v>
      </c>
      <c r="Q18" s="64">
        <f t="shared" si="4"/>
        <v>0</v>
      </c>
    </row>
    <row r="19" spans="1:17" ht="15" customHeight="1">
      <c r="A19" s="28">
        <v>15</v>
      </c>
      <c r="B19" s="76" t="s">
        <v>23</v>
      </c>
      <c r="C19" s="4" t="s">
        <v>20</v>
      </c>
      <c r="D19" s="5" t="s">
        <v>11</v>
      </c>
      <c r="E19" s="54">
        <v>1</v>
      </c>
      <c r="F19" s="69" t="s">
        <v>24</v>
      </c>
      <c r="G19" s="69"/>
      <c r="H19" s="69"/>
      <c r="I19" s="68" t="s">
        <v>20</v>
      </c>
      <c r="J19" s="60">
        <v>600</v>
      </c>
      <c r="K19" s="61">
        <v>0</v>
      </c>
      <c r="L19" s="62">
        <v>0.08</v>
      </c>
      <c r="M19" s="63">
        <f t="shared" si="0"/>
        <v>0</v>
      </c>
      <c r="N19" s="61">
        <f t="shared" si="1"/>
        <v>0</v>
      </c>
      <c r="O19" s="64">
        <f t="shared" si="2"/>
        <v>0</v>
      </c>
      <c r="P19" s="64">
        <f t="shared" si="3"/>
        <v>0</v>
      </c>
      <c r="Q19" s="64">
        <f t="shared" si="4"/>
        <v>0</v>
      </c>
    </row>
    <row r="20" spans="1:17" ht="15">
      <c r="A20" s="1">
        <v>16</v>
      </c>
      <c r="B20" s="78"/>
      <c r="C20" s="4" t="s">
        <v>20</v>
      </c>
      <c r="D20" s="5" t="s">
        <v>11</v>
      </c>
      <c r="E20" s="54">
        <v>1</v>
      </c>
      <c r="F20" s="69" t="s">
        <v>25</v>
      </c>
      <c r="G20" s="69"/>
      <c r="H20" s="69"/>
      <c r="I20" s="68" t="s">
        <v>20</v>
      </c>
      <c r="J20" s="60">
        <v>400</v>
      </c>
      <c r="K20" s="61">
        <v>0</v>
      </c>
      <c r="L20" s="62">
        <v>0.08</v>
      </c>
      <c r="M20" s="63">
        <f t="shared" si="0"/>
        <v>0</v>
      </c>
      <c r="N20" s="61">
        <f t="shared" si="1"/>
        <v>0</v>
      </c>
      <c r="O20" s="64">
        <f t="shared" si="2"/>
        <v>0</v>
      </c>
      <c r="P20" s="64">
        <f t="shared" si="3"/>
        <v>0</v>
      </c>
      <c r="Q20" s="64">
        <f t="shared" si="4"/>
        <v>0</v>
      </c>
    </row>
    <row r="21" spans="1:17" ht="15" customHeight="1">
      <c r="A21" s="28">
        <v>17</v>
      </c>
      <c r="B21" s="76" t="s">
        <v>26</v>
      </c>
      <c r="C21" s="4" t="s">
        <v>27</v>
      </c>
      <c r="D21" s="5" t="s">
        <v>11</v>
      </c>
      <c r="E21" s="54">
        <v>100</v>
      </c>
      <c r="F21" s="69" t="s">
        <v>29</v>
      </c>
      <c r="G21" s="69"/>
      <c r="H21" s="69"/>
      <c r="I21" s="68" t="s">
        <v>27</v>
      </c>
      <c r="J21" s="60">
        <v>300</v>
      </c>
      <c r="K21" s="61">
        <v>0</v>
      </c>
      <c r="L21" s="62">
        <v>0.08</v>
      </c>
      <c r="M21" s="63">
        <f t="shared" si="0"/>
        <v>0</v>
      </c>
      <c r="N21" s="61">
        <f t="shared" si="1"/>
        <v>0</v>
      </c>
      <c r="O21" s="64">
        <f t="shared" si="2"/>
        <v>0</v>
      </c>
      <c r="P21" s="64">
        <f t="shared" si="3"/>
        <v>0</v>
      </c>
      <c r="Q21" s="64">
        <f t="shared" si="4"/>
        <v>0</v>
      </c>
    </row>
    <row r="22" spans="1:17" ht="30" customHeight="1">
      <c r="A22" s="1">
        <v>18</v>
      </c>
      <c r="B22" s="78"/>
      <c r="C22" s="4" t="s">
        <v>27</v>
      </c>
      <c r="D22" s="5" t="s">
        <v>11</v>
      </c>
      <c r="E22" s="54">
        <v>100</v>
      </c>
      <c r="F22" s="69" t="s">
        <v>30</v>
      </c>
      <c r="G22" s="69"/>
      <c r="H22" s="69"/>
      <c r="I22" s="68" t="s">
        <v>27</v>
      </c>
      <c r="J22" s="60">
        <v>100</v>
      </c>
      <c r="K22" s="61">
        <v>0</v>
      </c>
      <c r="L22" s="62">
        <v>0.08</v>
      </c>
      <c r="M22" s="63">
        <f t="shared" si="0"/>
        <v>0</v>
      </c>
      <c r="N22" s="61">
        <f t="shared" si="1"/>
        <v>0</v>
      </c>
      <c r="O22" s="64">
        <f t="shared" si="2"/>
        <v>0</v>
      </c>
      <c r="P22" s="64">
        <f t="shared" si="3"/>
        <v>0</v>
      </c>
      <c r="Q22" s="64">
        <f t="shared" si="4"/>
        <v>0</v>
      </c>
    </row>
    <row r="23" spans="1:17" ht="15" customHeight="1">
      <c r="A23" s="28">
        <v>19</v>
      </c>
      <c r="B23" s="76" t="s">
        <v>31</v>
      </c>
      <c r="C23" s="4" t="s">
        <v>27</v>
      </c>
      <c r="D23" s="5" t="s">
        <v>11</v>
      </c>
      <c r="E23" s="54">
        <v>2</v>
      </c>
      <c r="F23" s="69" t="s">
        <v>28</v>
      </c>
      <c r="G23" s="69"/>
      <c r="H23" s="69"/>
      <c r="I23" s="68" t="s">
        <v>27</v>
      </c>
      <c r="J23" s="60">
        <v>24000</v>
      </c>
      <c r="K23" s="61">
        <v>0</v>
      </c>
      <c r="L23" s="62">
        <v>0.08</v>
      </c>
      <c r="M23" s="63">
        <f t="shared" si="0"/>
        <v>0</v>
      </c>
      <c r="N23" s="61">
        <f t="shared" si="1"/>
        <v>0</v>
      </c>
      <c r="O23" s="64">
        <f t="shared" si="2"/>
        <v>0</v>
      </c>
      <c r="P23" s="64">
        <f t="shared" si="3"/>
        <v>0</v>
      </c>
      <c r="Q23" s="64">
        <f t="shared" si="4"/>
        <v>0</v>
      </c>
    </row>
    <row r="24" spans="1:17" ht="15">
      <c r="A24" s="1">
        <v>20</v>
      </c>
      <c r="B24" s="77"/>
      <c r="C24" s="4" t="s">
        <v>27</v>
      </c>
      <c r="D24" s="5" t="s">
        <v>11</v>
      </c>
      <c r="E24" s="54">
        <v>2</v>
      </c>
      <c r="F24" s="69" t="s">
        <v>29</v>
      </c>
      <c r="G24" s="69"/>
      <c r="H24" s="69"/>
      <c r="I24" s="68" t="s">
        <v>27</v>
      </c>
      <c r="J24" s="60">
        <v>4500</v>
      </c>
      <c r="K24" s="61">
        <v>0</v>
      </c>
      <c r="L24" s="62">
        <v>0.08</v>
      </c>
      <c r="M24" s="63">
        <f t="shared" si="0"/>
        <v>0</v>
      </c>
      <c r="N24" s="61">
        <f t="shared" si="1"/>
        <v>0</v>
      </c>
      <c r="O24" s="64">
        <f t="shared" si="2"/>
        <v>0</v>
      </c>
      <c r="P24" s="64">
        <f t="shared" si="3"/>
        <v>0</v>
      </c>
      <c r="Q24" s="64">
        <f t="shared" si="4"/>
        <v>0</v>
      </c>
    </row>
    <row r="25" spans="1:17" ht="15">
      <c r="A25" s="28">
        <v>21</v>
      </c>
      <c r="B25" s="78"/>
      <c r="C25" s="4" t="s">
        <v>27</v>
      </c>
      <c r="D25" s="5" t="s">
        <v>11</v>
      </c>
      <c r="E25" s="54">
        <v>2</v>
      </c>
      <c r="F25" s="69" t="s">
        <v>30</v>
      </c>
      <c r="G25" s="69"/>
      <c r="H25" s="69"/>
      <c r="I25" s="68" t="s">
        <v>27</v>
      </c>
      <c r="J25" s="60">
        <v>800</v>
      </c>
      <c r="K25" s="61">
        <v>0</v>
      </c>
      <c r="L25" s="62">
        <v>0.08</v>
      </c>
      <c r="M25" s="63">
        <f t="shared" si="0"/>
        <v>0</v>
      </c>
      <c r="N25" s="61">
        <f t="shared" si="1"/>
        <v>0</v>
      </c>
      <c r="O25" s="64">
        <f t="shared" si="2"/>
        <v>0</v>
      </c>
      <c r="P25" s="64">
        <f t="shared" si="3"/>
        <v>0</v>
      </c>
      <c r="Q25" s="64">
        <f t="shared" si="4"/>
        <v>0</v>
      </c>
    </row>
    <row r="26" spans="1:17" ht="15" customHeight="1">
      <c r="A26" s="1">
        <v>22</v>
      </c>
      <c r="B26" s="76" t="s">
        <v>31</v>
      </c>
      <c r="C26" s="4" t="s">
        <v>27</v>
      </c>
      <c r="D26" s="5" t="s">
        <v>11</v>
      </c>
      <c r="E26" s="54">
        <v>5</v>
      </c>
      <c r="F26" s="69" t="s">
        <v>28</v>
      </c>
      <c r="G26" s="69"/>
      <c r="H26" s="69"/>
      <c r="I26" s="68" t="s">
        <v>27</v>
      </c>
      <c r="J26" s="60">
        <v>5000</v>
      </c>
      <c r="K26" s="61">
        <v>0</v>
      </c>
      <c r="L26" s="62">
        <v>0.08</v>
      </c>
      <c r="M26" s="63">
        <f t="shared" si="0"/>
        <v>0</v>
      </c>
      <c r="N26" s="61">
        <f t="shared" si="1"/>
        <v>0</v>
      </c>
      <c r="O26" s="64">
        <f t="shared" si="2"/>
        <v>0</v>
      </c>
      <c r="P26" s="64">
        <f t="shared" si="3"/>
        <v>0</v>
      </c>
      <c r="Q26" s="64">
        <f t="shared" si="4"/>
        <v>0</v>
      </c>
    </row>
    <row r="27" spans="1:17" ht="15">
      <c r="A27" s="28">
        <v>23</v>
      </c>
      <c r="B27" s="77"/>
      <c r="C27" s="4" t="s">
        <v>27</v>
      </c>
      <c r="D27" s="5" t="s">
        <v>11</v>
      </c>
      <c r="E27" s="54">
        <v>5</v>
      </c>
      <c r="F27" s="69" t="s">
        <v>29</v>
      </c>
      <c r="G27" s="69"/>
      <c r="H27" s="69"/>
      <c r="I27" s="68" t="s">
        <v>27</v>
      </c>
      <c r="J27" s="60">
        <v>10000</v>
      </c>
      <c r="K27" s="61">
        <v>0</v>
      </c>
      <c r="L27" s="62">
        <v>0.08</v>
      </c>
      <c r="M27" s="63">
        <f t="shared" si="0"/>
        <v>0</v>
      </c>
      <c r="N27" s="61">
        <f t="shared" si="1"/>
        <v>0</v>
      </c>
      <c r="O27" s="64">
        <f t="shared" si="2"/>
        <v>0</v>
      </c>
      <c r="P27" s="64">
        <f t="shared" si="3"/>
        <v>0</v>
      </c>
      <c r="Q27" s="64">
        <f t="shared" si="4"/>
        <v>0</v>
      </c>
    </row>
    <row r="28" spans="1:17" ht="15">
      <c r="A28" s="1">
        <v>24</v>
      </c>
      <c r="B28" s="78"/>
      <c r="C28" s="4" t="s">
        <v>27</v>
      </c>
      <c r="D28" s="5" t="s">
        <v>11</v>
      </c>
      <c r="E28" s="54">
        <v>5</v>
      </c>
      <c r="F28" s="69" t="s">
        <v>30</v>
      </c>
      <c r="G28" s="69"/>
      <c r="H28" s="69"/>
      <c r="I28" s="68" t="s">
        <v>27</v>
      </c>
      <c r="J28" s="60">
        <v>8000</v>
      </c>
      <c r="K28" s="61">
        <v>0</v>
      </c>
      <c r="L28" s="62">
        <v>0.08</v>
      </c>
      <c r="M28" s="63">
        <f t="shared" si="0"/>
        <v>0</v>
      </c>
      <c r="N28" s="61">
        <f t="shared" si="1"/>
        <v>0</v>
      </c>
      <c r="O28" s="64">
        <f t="shared" si="2"/>
        <v>0</v>
      </c>
      <c r="P28" s="64">
        <f t="shared" si="3"/>
        <v>0</v>
      </c>
      <c r="Q28" s="64">
        <f t="shared" si="4"/>
        <v>0</v>
      </c>
    </row>
    <row r="29" spans="1:17" ht="39.75" customHeight="1">
      <c r="A29" s="28">
        <v>25</v>
      </c>
      <c r="B29" s="21" t="s">
        <v>31</v>
      </c>
      <c r="C29" s="4" t="s">
        <v>27</v>
      </c>
      <c r="D29" s="5" t="s">
        <v>11</v>
      </c>
      <c r="E29" s="54">
        <v>10</v>
      </c>
      <c r="F29" s="69" t="s">
        <v>28</v>
      </c>
      <c r="G29" s="69"/>
      <c r="H29" s="69"/>
      <c r="I29" s="68" t="s">
        <v>27</v>
      </c>
      <c r="J29" s="60">
        <v>100</v>
      </c>
      <c r="K29" s="61">
        <v>0</v>
      </c>
      <c r="L29" s="62">
        <v>0.08</v>
      </c>
      <c r="M29" s="63">
        <f t="shared" si="0"/>
        <v>0</v>
      </c>
      <c r="N29" s="61">
        <f t="shared" si="1"/>
        <v>0</v>
      </c>
      <c r="O29" s="64">
        <f t="shared" si="2"/>
        <v>0</v>
      </c>
      <c r="P29" s="64">
        <f t="shared" si="3"/>
        <v>0</v>
      </c>
      <c r="Q29" s="64">
        <f t="shared" si="4"/>
        <v>0</v>
      </c>
    </row>
    <row r="30" spans="1:17" ht="27" customHeight="1">
      <c r="A30" s="1">
        <v>26</v>
      </c>
      <c r="B30" s="76" t="s">
        <v>31</v>
      </c>
      <c r="C30" s="4" t="s">
        <v>27</v>
      </c>
      <c r="D30" s="5" t="s">
        <v>11</v>
      </c>
      <c r="E30" s="54" t="s">
        <v>32</v>
      </c>
      <c r="F30" s="38" t="s">
        <v>33</v>
      </c>
      <c r="G30" s="38"/>
      <c r="H30" s="38"/>
      <c r="I30" s="68" t="s">
        <v>27</v>
      </c>
      <c r="J30" s="60">
        <v>200</v>
      </c>
      <c r="K30" s="61">
        <v>0</v>
      </c>
      <c r="L30" s="62">
        <v>0.08</v>
      </c>
      <c r="M30" s="63">
        <f t="shared" si="0"/>
        <v>0</v>
      </c>
      <c r="N30" s="61">
        <f t="shared" si="1"/>
        <v>0</v>
      </c>
      <c r="O30" s="64">
        <f t="shared" si="2"/>
        <v>0</v>
      </c>
      <c r="P30" s="64">
        <f t="shared" si="3"/>
        <v>0</v>
      </c>
      <c r="Q30" s="64">
        <f t="shared" si="4"/>
        <v>0</v>
      </c>
    </row>
    <row r="31" spans="1:17" ht="24.75" customHeight="1">
      <c r="A31" s="28">
        <v>27</v>
      </c>
      <c r="B31" s="78"/>
      <c r="C31" s="4" t="s">
        <v>27</v>
      </c>
      <c r="D31" s="5" t="s">
        <v>11</v>
      </c>
      <c r="E31" s="54" t="s">
        <v>34</v>
      </c>
      <c r="F31" s="38" t="s">
        <v>33</v>
      </c>
      <c r="G31" s="38"/>
      <c r="H31" s="38"/>
      <c r="I31" s="68" t="s">
        <v>27</v>
      </c>
      <c r="J31" s="60">
        <v>120</v>
      </c>
      <c r="K31" s="61">
        <v>0</v>
      </c>
      <c r="L31" s="62">
        <v>0.08</v>
      </c>
      <c r="M31" s="63">
        <f t="shared" si="0"/>
        <v>0</v>
      </c>
      <c r="N31" s="61">
        <f t="shared" si="1"/>
        <v>0</v>
      </c>
      <c r="O31" s="64">
        <f t="shared" si="2"/>
        <v>0</v>
      </c>
      <c r="P31" s="64">
        <f t="shared" si="3"/>
        <v>0</v>
      </c>
      <c r="Q31" s="64">
        <f t="shared" si="4"/>
        <v>0</v>
      </c>
    </row>
    <row r="32" spans="1:17" ht="21.75" customHeight="1">
      <c r="A32" s="1">
        <v>28</v>
      </c>
      <c r="B32" s="76" t="s">
        <v>35</v>
      </c>
      <c r="C32" s="4" t="s">
        <v>27</v>
      </c>
      <c r="D32" s="5" t="s">
        <v>11</v>
      </c>
      <c r="E32" s="54">
        <v>10</v>
      </c>
      <c r="F32" s="69" t="s">
        <v>30</v>
      </c>
      <c r="G32" s="69"/>
      <c r="H32" s="69"/>
      <c r="I32" s="68" t="s">
        <v>27</v>
      </c>
      <c r="J32" s="60">
        <v>700</v>
      </c>
      <c r="K32" s="61">
        <v>0</v>
      </c>
      <c r="L32" s="62">
        <v>0.08</v>
      </c>
      <c r="M32" s="63">
        <f t="shared" si="0"/>
        <v>0</v>
      </c>
      <c r="N32" s="61">
        <f t="shared" si="1"/>
        <v>0</v>
      </c>
      <c r="O32" s="64">
        <f t="shared" si="2"/>
        <v>0</v>
      </c>
      <c r="P32" s="64">
        <f t="shared" si="3"/>
        <v>0</v>
      </c>
      <c r="Q32" s="64">
        <f t="shared" si="4"/>
        <v>0</v>
      </c>
    </row>
    <row r="33" spans="1:17" ht="27.75" customHeight="1">
      <c r="A33" s="28">
        <v>29</v>
      </c>
      <c r="B33" s="78"/>
      <c r="C33" s="4" t="s">
        <v>27</v>
      </c>
      <c r="D33" s="5" t="s">
        <v>11</v>
      </c>
      <c r="E33" s="54">
        <v>20</v>
      </c>
      <c r="F33" s="69" t="s">
        <v>30</v>
      </c>
      <c r="G33" s="69"/>
      <c r="H33" s="69"/>
      <c r="I33" s="68" t="s">
        <v>27</v>
      </c>
      <c r="J33" s="60">
        <v>600</v>
      </c>
      <c r="K33" s="61">
        <v>0</v>
      </c>
      <c r="L33" s="62">
        <v>0.08</v>
      </c>
      <c r="M33" s="63">
        <f t="shared" si="0"/>
        <v>0</v>
      </c>
      <c r="N33" s="61">
        <f t="shared" si="1"/>
        <v>0</v>
      </c>
      <c r="O33" s="64">
        <f t="shared" si="2"/>
        <v>0</v>
      </c>
      <c r="P33" s="64">
        <f t="shared" si="3"/>
        <v>0</v>
      </c>
      <c r="Q33" s="64">
        <f t="shared" si="4"/>
        <v>0</v>
      </c>
    </row>
    <row r="34" spans="1:17" ht="33" customHeight="1">
      <c r="A34" s="1">
        <v>30</v>
      </c>
      <c r="B34" s="20" t="s">
        <v>37</v>
      </c>
      <c r="C34" s="4" t="s">
        <v>38</v>
      </c>
      <c r="D34" s="5" t="s">
        <v>11</v>
      </c>
      <c r="E34" s="54">
        <v>2</v>
      </c>
      <c r="F34" s="69" t="s">
        <v>39</v>
      </c>
      <c r="G34" s="69"/>
      <c r="H34" s="69"/>
      <c r="I34" s="68" t="s">
        <v>38</v>
      </c>
      <c r="J34" s="60">
        <v>100</v>
      </c>
      <c r="K34" s="61">
        <v>0</v>
      </c>
      <c r="L34" s="62">
        <v>0.08</v>
      </c>
      <c r="M34" s="63">
        <f t="shared" si="0"/>
        <v>0</v>
      </c>
      <c r="N34" s="61">
        <f t="shared" si="1"/>
        <v>0</v>
      </c>
      <c r="O34" s="64">
        <f t="shared" si="2"/>
        <v>0</v>
      </c>
      <c r="P34" s="64">
        <f t="shared" si="3"/>
        <v>0</v>
      </c>
      <c r="Q34" s="64">
        <f t="shared" si="4"/>
        <v>0</v>
      </c>
    </row>
    <row r="35" spans="1:17" ht="32.25" customHeight="1">
      <c r="A35" s="28">
        <v>31</v>
      </c>
      <c r="B35" s="20" t="s">
        <v>40</v>
      </c>
      <c r="C35" s="4" t="s">
        <v>38</v>
      </c>
      <c r="D35" s="5" t="s">
        <v>11</v>
      </c>
      <c r="E35" s="54">
        <v>2</v>
      </c>
      <c r="F35" s="69" t="s">
        <v>41</v>
      </c>
      <c r="G35" s="69"/>
      <c r="H35" s="69"/>
      <c r="I35" s="68" t="s">
        <v>38</v>
      </c>
      <c r="J35" s="60">
        <v>100</v>
      </c>
      <c r="K35" s="61">
        <v>0</v>
      </c>
      <c r="L35" s="62">
        <v>0.08</v>
      </c>
      <c r="M35" s="63">
        <f t="shared" si="0"/>
        <v>0</v>
      </c>
      <c r="N35" s="61">
        <f t="shared" si="1"/>
        <v>0</v>
      </c>
      <c r="O35" s="64">
        <f t="shared" si="2"/>
        <v>0</v>
      </c>
      <c r="P35" s="64">
        <f t="shared" si="3"/>
        <v>0</v>
      </c>
      <c r="Q35" s="64">
        <f t="shared" si="4"/>
        <v>0</v>
      </c>
    </row>
    <row r="36" spans="1:17" ht="27.75" customHeight="1">
      <c r="A36" s="1">
        <v>32</v>
      </c>
      <c r="B36" s="20" t="s">
        <v>42</v>
      </c>
      <c r="C36" s="4" t="s">
        <v>38</v>
      </c>
      <c r="D36" s="5" t="s">
        <v>11</v>
      </c>
      <c r="E36" s="54">
        <v>2</v>
      </c>
      <c r="F36" s="38" t="s">
        <v>43</v>
      </c>
      <c r="G36" s="38"/>
      <c r="H36" s="38"/>
      <c r="I36" s="68" t="s">
        <v>38</v>
      </c>
      <c r="J36" s="60">
        <v>600</v>
      </c>
      <c r="K36" s="61">
        <v>0</v>
      </c>
      <c r="L36" s="62">
        <v>0.08</v>
      </c>
      <c r="M36" s="63">
        <f t="shared" si="0"/>
        <v>0</v>
      </c>
      <c r="N36" s="61">
        <f t="shared" si="1"/>
        <v>0</v>
      </c>
      <c r="O36" s="64">
        <f t="shared" si="2"/>
        <v>0</v>
      </c>
      <c r="P36" s="64">
        <f t="shared" si="3"/>
        <v>0</v>
      </c>
      <c r="Q36" s="64">
        <f t="shared" si="4"/>
        <v>0</v>
      </c>
    </row>
    <row r="37" spans="1:17" ht="74.25" customHeight="1">
      <c r="A37" s="28">
        <v>33</v>
      </c>
      <c r="B37" s="20" t="s">
        <v>110</v>
      </c>
      <c r="C37" s="11"/>
      <c r="D37" s="12" t="s">
        <v>13</v>
      </c>
      <c r="E37" s="54">
        <v>1</v>
      </c>
      <c r="F37" s="70" t="s">
        <v>45</v>
      </c>
      <c r="G37" s="70"/>
      <c r="H37" s="70"/>
      <c r="I37" s="68" t="s">
        <v>27</v>
      </c>
      <c r="J37" s="60">
        <v>30</v>
      </c>
      <c r="K37" s="61">
        <v>0</v>
      </c>
      <c r="L37" s="62">
        <v>0.08</v>
      </c>
      <c r="M37" s="63">
        <f t="shared" si="0"/>
        <v>0</v>
      </c>
      <c r="N37" s="61">
        <f t="shared" si="1"/>
        <v>0</v>
      </c>
      <c r="O37" s="64">
        <f t="shared" si="2"/>
        <v>0</v>
      </c>
      <c r="P37" s="64">
        <f t="shared" si="3"/>
        <v>0</v>
      </c>
      <c r="Q37" s="64">
        <f t="shared" si="4"/>
        <v>0</v>
      </c>
    </row>
    <row r="38" spans="1:17" ht="36.75" customHeight="1">
      <c r="A38" s="1">
        <v>34</v>
      </c>
      <c r="B38" s="20" t="s">
        <v>86</v>
      </c>
      <c r="C38" s="4" t="s">
        <v>46</v>
      </c>
      <c r="D38" s="13" t="s">
        <v>11</v>
      </c>
      <c r="E38" s="55">
        <v>1</v>
      </c>
      <c r="F38" s="71" t="s">
        <v>47</v>
      </c>
      <c r="G38" s="71"/>
      <c r="H38" s="71"/>
      <c r="I38" s="68" t="s">
        <v>46</v>
      </c>
      <c r="J38" s="60">
        <v>20</v>
      </c>
      <c r="K38" s="61">
        <v>0</v>
      </c>
      <c r="L38" s="62">
        <v>0.08</v>
      </c>
      <c r="M38" s="63">
        <f t="shared" si="0"/>
        <v>0</v>
      </c>
      <c r="N38" s="61">
        <f t="shared" si="1"/>
        <v>0</v>
      </c>
      <c r="O38" s="64">
        <f t="shared" si="2"/>
        <v>0</v>
      </c>
      <c r="P38" s="64">
        <f t="shared" si="3"/>
        <v>0</v>
      </c>
      <c r="Q38" s="64">
        <f t="shared" si="4"/>
        <v>0</v>
      </c>
    </row>
    <row r="39" spans="1:17" ht="31.5" customHeight="1">
      <c r="A39" s="28">
        <v>35</v>
      </c>
      <c r="B39" s="20" t="s">
        <v>87</v>
      </c>
      <c r="C39" s="4" t="s">
        <v>46</v>
      </c>
      <c r="D39" s="5" t="s">
        <v>50</v>
      </c>
      <c r="E39" s="54">
        <v>1</v>
      </c>
      <c r="F39" s="72" t="s">
        <v>48</v>
      </c>
      <c r="G39" s="72"/>
      <c r="H39" s="72"/>
      <c r="I39" s="68" t="s">
        <v>46</v>
      </c>
      <c r="J39" s="60">
        <v>24</v>
      </c>
      <c r="K39" s="61">
        <v>0</v>
      </c>
      <c r="L39" s="62">
        <v>0.08</v>
      </c>
      <c r="M39" s="63">
        <f t="shared" si="0"/>
        <v>0</v>
      </c>
      <c r="N39" s="61">
        <f t="shared" si="1"/>
        <v>0</v>
      </c>
      <c r="O39" s="64">
        <f t="shared" si="2"/>
        <v>0</v>
      </c>
      <c r="P39" s="64">
        <f t="shared" si="3"/>
        <v>0</v>
      </c>
      <c r="Q39" s="64">
        <f t="shared" si="4"/>
        <v>0</v>
      </c>
    </row>
    <row r="40" spans="1:17" ht="32.25" customHeight="1">
      <c r="A40" s="1">
        <v>36</v>
      </c>
      <c r="B40" s="14" t="s">
        <v>49</v>
      </c>
      <c r="C40" s="11"/>
      <c r="D40" s="12" t="s">
        <v>13</v>
      </c>
      <c r="E40" s="54">
        <v>1</v>
      </c>
      <c r="F40" s="70" t="s">
        <v>17</v>
      </c>
      <c r="G40" s="70"/>
      <c r="H40" s="70"/>
      <c r="I40" s="68" t="s">
        <v>12</v>
      </c>
      <c r="J40" s="60">
        <v>100</v>
      </c>
      <c r="K40" s="61">
        <v>0</v>
      </c>
      <c r="L40" s="62">
        <v>0.08</v>
      </c>
      <c r="M40" s="63">
        <f t="shared" si="0"/>
        <v>0</v>
      </c>
      <c r="N40" s="61">
        <f t="shared" si="1"/>
        <v>0</v>
      </c>
      <c r="O40" s="64">
        <f t="shared" si="2"/>
        <v>0</v>
      </c>
      <c r="P40" s="64">
        <f t="shared" si="3"/>
        <v>0</v>
      </c>
      <c r="Q40" s="64">
        <f t="shared" si="4"/>
        <v>0</v>
      </c>
    </row>
    <row r="41" spans="1:17" ht="74.25" customHeight="1">
      <c r="A41" s="28">
        <v>37</v>
      </c>
      <c r="B41" s="20" t="s">
        <v>109</v>
      </c>
      <c r="C41" s="4" t="s">
        <v>18</v>
      </c>
      <c r="D41" s="5" t="s">
        <v>11</v>
      </c>
      <c r="E41" s="54">
        <v>1</v>
      </c>
      <c r="F41" s="38" t="s">
        <v>22</v>
      </c>
      <c r="G41" s="38"/>
      <c r="H41" s="38"/>
      <c r="I41" s="68" t="s">
        <v>18</v>
      </c>
      <c r="J41" s="60">
        <v>3</v>
      </c>
      <c r="K41" s="61">
        <v>0</v>
      </c>
      <c r="L41" s="62">
        <v>0.08</v>
      </c>
      <c r="M41" s="63">
        <f t="shared" si="0"/>
        <v>0</v>
      </c>
      <c r="N41" s="61">
        <f t="shared" si="1"/>
        <v>0</v>
      </c>
      <c r="O41" s="64">
        <f t="shared" si="2"/>
        <v>0</v>
      </c>
      <c r="P41" s="64">
        <f t="shared" si="3"/>
        <v>0</v>
      </c>
      <c r="Q41" s="64">
        <f t="shared" si="4"/>
        <v>0</v>
      </c>
    </row>
    <row r="42" spans="1:17" ht="129.75" customHeight="1">
      <c r="A42" s="1">
        <v>38</v>
      </c>
      <c r="B42" s="35" t="s">
        <v>111</v>
      </c>
      <c r="C42" s="16"/>
      <c r="D42" s="3" t="s">
        <v>36</v>
      </c>
      <c r="E42" s="54">
        <v>6</v>
      </c>
      <c r="F42" s="73" t="s">
        <v>51</v>
      </c>
      <c r="G42" s="73"/>
      <c r="H42" s="73"/>
      <c r="I42" s="68" t="s">
        <v>18</v>
      </c>
      <c r="J42" s="60">
        <v>2</v>
      </c>
      <c r="K42" s="61">
        <v>0</v>
      </c>
      <c r="L42" s="62">
        <v>0.08</v>
      </c>
      <c r="M42" s="63">
        <f t="shared" si="0"/>
        <v>0</v>
      </c>
      <c r="N42" s="61">
        <f t="shared" si="1"/>
        <v>0</v>
      </c>
      <c r="O42" s="64">
        <f t="shared" si="2"/>
        <v>0</v>
      </c>
      <c r="P42" s="64">
        <f t="shared" si="3"/>
        <v>0</v>
      </c>
      <c r="Q42" s="64">
        <f t="shared" si="4"/>
        <v>0</v>
      </c>
    </row>
    <row r="43" spans="1:17" ht="21.75" customHeight="1">
      <c r="A43" s="28">
        <v>39</v>
      </c>
      <c r="B43" s="17" t="s">
        <v>79</v>
      </c>
      <c r="C43" s="4" t="s">
        <v>12</v>
      </c>
      <c r="D43" s="5" t="s">
        <v>11</v>
      </c>
      <c r="E43" s="54">
        <v>1</v>
      </c>
      <c r="F43" s="37" t="s">
        <v>14</v>
      </c>
      <c r="G43" s="37"/>
      <c r="H43" s="37"/>
      <c r="I43" s="68" t="s">
        <v>12</v>
      </c>
      <c r="J43" s="60">
        <v>400</v>
      </c>
      <c r="K43" s="61">
        <v>0</v>
      </c>
      <c r="L43" s="62">
        <v>0.08</v>
      </c>
      <c r="M43" s="63">
        <f t="shared" si="0"/>
        <v>0</v>
      </c>
      <c r="N43" s="61">
        <f t="shared" si="1"/>
        <v>0</v>
      </c>
      <c r="O43" s="64">
        <f t="shared" si="2"/>
        <v>0</v>
      </c>
      <c r="P43" s="64">
        <f t="shared" si="3"/>
        <v>0</v>
      </c>
      <c r="Q43" s="64">
        <f t="shared" si="4"/>
        <v>0</v>
      </c>
    </row>
    <row r="44" spans="1:17" ht="71.25" customHeight="1">
      <c r="A44" s="1">
        <v>40</v>
      </c>
      <c r="B44" s="14" t="s">
        <v>84</v>
      </c>
      <c r="C44" s="4" t="s">
        <v>18</v>
      </c>
      <c r="D44" s="6" t="s">
        <v>11</v>
      </c>
      <c r="E44" s="54">
        <v>30</v>
      </c>
      <c r="F44" s="36" t="s">
        <v>52</v>
      </c>
      <c r="G44" s="36"/>
      <c r="H44" s="36"/>
      <c r="I44" s="68" t="s">
        <v>18</v>
      </c>
      <c r="J44" s="60">
        <v>2</v>
      </c>
      <c r="K44" s="61">
        <v>0</v>
      </c>
      <c r="L44" s="62">
        <v>0.08</v>
      </c>
      <c r="M44" s="63">
        <f t="shared" si="0"/>
        <v>0</v>
      </c>
      <c r="N44" s="61">
        <f t="shared" si="1"/>
        <v>0</v>
      </c>
      <c r="O44" s="64">
        <f t="shared" si="2"/>
        <v>0</v>
      </c>
      <c r="P44" s="64">
        <f t="shared" si="3"/>
        <v>0</v>
      </c>
      <c r="Q44" s="64">
        <f t="shared" si="4"/>
        <v>0</v>
      </c>
    </row>
    <row r="45" spans="1:17" ht="19.5" customHeight="1">
      <c r="A45" s="28">
        <v>41</v>
      </c>
      <c r="B45" s="14" t="s">
        <v>58</v>
      </c>
      <c r="C45" s="1" t="s">
        <v>18</v>
      </c>
      <c r="D45" s="15" t="s">
        <v>50</v>
      </c>
      <c r="E45" s="56">
        <v>1</v>
      </c>
      <c r="F45" s="37" t="s">
        <v>59</v>
      </c>
      <c r="G45" s="37"/>
      <c r="H45" s="37"/>
      <c r="I45" s="68" t="s">
        <v>18</v>
      </c>
      <c r="J45" s="60">
        <v>1</v>
      </c>
      <c r="K45" s="61">
        <v>0</v>
      </c>
      <c r="L45" s="62">
        <v>0.08</v>
      </c>
      <c r="M45" s="63">
        <f t="shared" si="0"/>
        <v>0</v>
      </c>
      <c r="N45" s="61">
        <f t="shared" si="1"/>
        <v>0</v>
      </c>
      <c r="O45" s="64">
        <f t="shared" si="2"/>
        <v>0</v>
      </c>
      <c r="P45" s="64">
        <f t="shared" si="3"/>
        <v>0</v>
      </c>
      <c r="Q45" s="64">
        <f t="shared" si="4"/>
        <v>0</v>
      </c>
    </row>
    <row r="46" spans="1:17" ht="29.25" customHeight="1">
      <c r="A46" s="1">
        <v>42</v>
      </c>
      <c r="B46" s="79" t="s">
        <v>80</v>
      </c>
      <c r="C46" s="4" t="s">
        <v>18</v>
      </c>
      <c r="D46" s="6" t="s">
        <v>50</v>
      </c>
      <c r="E46" s="54">
        <v>1</v>
      </c>
      <c r="F46" s="36" t="s">
        <v>30</v>
      </c>
      <c r="G46" s="36"/>
      <c r="H46" s="36"/>
      <c r="I46" s="68" t="s">
        <v>18</v>
      </c>
      <c r="J46" s="60">
        <v>20</v>
      </c>
      <c r="K46" s="61">
        <v>0</v>
      </c>
      <c r="L46" s="62">
        <v>0.08</v>
      </c>
      <c r="M46" s="63">
        <f t="shared" si="0"/>
        <v>0</v>
      </c>
      <c r="N46" s="61">
        <f t="shared" si="1"/>
        <v>0</v>
      </c>
      <c r="O46" s="64">
        <f t="shared" si="2"/>
        <v>0</v>
      </c>
      <c r="P46" s="64">
        <f t="shared" si="3"/>
        <v>0</v>
      </c>
      <c r="Q46" s="64">
        <f t="shared" si="4"/>
        <v>0</v>
      </c>
    </row>
    <row r="47" spans="1:17" ht="30.75" customHeight="1">
      <c r="A47" s="28">
        <v>43</v>
      </c>
      <c r="B47" s="79"/>
      <c r="C47" s="4" t="s">
        <v>18</v>
      </c>
      <c r="D47" s="6" t="s">
        <v>13</v>
      </c>
      <c r="E47" s="54">
        <v>1</v>
      </c>
      <c r="F47" s="36" t="s">
        <v>44</v>
      </c>
      <c r="G47" s="36"/>
      <c r="H47" s="36"/>
      <c r="I47" s="68" t="s">
        <v>18</v>
      </c>
      <c r="J47" s="60">
        <v>10</v>
      </c>
      <c r="K47" s="61">
        <v>0</v>
      </c>
      <c r="L47" s="62">
        <v>0.08</v>
      </c>
      <c r="M47" s="63">
        <f t="shared" si="0"/>
        <v>0</v>
      </c>
      <c r="N47" s="61">
        <f t="shared" si="1"/>
        <v>0</v>
      </c>
      <c r="O47" s="64">
        <f t="shared" si="2"/>
        <v>0</v>
      </c>
      <c r="P47" s="64">
        <f t="shared" si="3"/>
        <v>0</v>
      </c>
      <c r="Q47" s="64">
        <f t="shared" si="4"/>
        <v>0</v>
      </c>
    </row>
    <row r="48" spans="1:17" ht="25.5" customHeight="1">
      <c r="A48" s="1">
        <v>44</v>
      </c>
      <c r="B48" s="79"/>
      <c r="C48" s="4"/>
      <c r="D48" s="6" t="s">
        <v>50</v>
      </c>
      <c r="E48" s="54">
        <v>1</v>
      </c>
      <c r="F48" s="36" t="s">
        <v>81</v>
      </c>
      <c r="G48" s="36"/>
      <c r="H48" s="36"/>
      <c r="I48" s="68" t="s">
        <v>18</v>
      </c>
      <c r="J48" s="60">
        <v>5</v>
      </c>
      <c r="K48" s="61">
        <v>0</v>
      </c>
      <c r="L48" s="62">
        <v>0.08</v>
      </c>
      <c r="M48" s="63">
        <f t="shared" si="0"/>
        <v>0</v>
      </c>
      <c r="N48" s="61">
        <f t="shared" si="1"/>
        <v>0</v>
      </c>
      <c r="O48" s="64">
        <f t="shared" si="2"/>
        <v>0</v>
      </c>
      <c r="P48" s="64">
        <f t="shared" si="3"/>
        <v>0</v>
      </c>
      <c r="Q48" s="64">
        <f t="shared" si="4"/>
        <v>0</v>
      </c>
    </row>
    <row r="49" spans="1:17" ht="81.75" customHeight="1">
      <c r="A49" s="28">
        <v>45</v>
      </c>
      <c r="B49" s="49" t="s">
        <v>113</v>
      </c>
      <c r="C49" s="4" t="s">
        <v>18</v>
      </c>
      <c r="D49" s="6" t="s">
        <v>13</v>
      </c>
      <c r="E49" s="54">
        <v>1</v>
      </c>
      <c r="F49" s="36" t="s">
        <v>30</v>
      </c>
      <c r="G49" s="36"/>
      <c r="H49" s="36"/>
      <c r="I49" s="68" t="s">
        <v>18</v>
      </c>
      <c r="J49" s="60">
        <v>40</v>
      </c>
      <c r="K49" s="61">
        <v>0</v>
      </c>
      <c r="L49" s="62">
        <v>0.08</v>
      </c>
      <c r="M49" s="63">
        <f t="shared" si="0"/>
        <v>0</v>
      </c>
      <c r="N49" s="61">
        <f t="shared" si="1"/>
        <v>0</v>
      </c>
      <c r="O49" s="64">
        <f t="shared" si="2"/>
        <v>0</v>
      </c>
      <c r="P49" s="64">
        <f t="shared" si="3"/>
        <v>0</v>
      </c>
      <c r="Q49" s="64">
        <f t="shared" si="4"/>
        <v>0</v>
      </c>
    </row>
    <row r="50" spans="1:17" ht="88.5" customHeight="1">
      <c r="A50" s="1">
        <v>46</v>
      </c>
      <c r="B50" s="49" t="s">
        <v>113</v>
      </c>
      <c r="C50" s="4" t="s">
        <v>18</v>
      </c>
      <c r="D50" s="6" t="s">
        <v>50</v>
      </c>
      <c r="E50" s="54">
        <v>1</v>
      </c>
      <c r="F50" s="36" t="s">
        <v>44</v>
      </c>
      <c r="G50" s="36"/>
      <c r="H50" s="36"/>
      <c r="I50" s="68" t="s">
        <v>18</v>
      </c>
      <c r="J50" s="60">
        <v>10</v>
      </c>
      <c r="K50" s="61">
        <v>0</v>
      </c>
      <c r="L50" s="62">
        <v>0.08</v>
      </c>
      <c r="M50" s="63">
        <f t="shared" si="0"/>
        <v>0</v>
      </c>
      <c r="N50" s="61">
        <f t="shared" si="1"/>
        <v>0</v>
      </c>
      <c r="O50" s="64">
        <f t="shared" si="2"/>
        <v>0</v>
      </c>
      <c r="P50" s="64">
        <f t="shared" si="3"/>
        <v>0</v>
      </c>
      <c r="Q50" s="64">
        <f t="shared" si="4"/>
        <v>0</v>
      </c>
    </row>
    <row r="51" spans="1:17" ht="33" customHeight="1">
      <c r="A51" s="28">
        <v>47</v>
      </c>
      <c r="B51" s="23" t="s">
        <v>94</v>
      </c>
      <c r="C51" s="1" t="s">
        <v>18</v>
      </c>
      <c r="D51" s="18" t="s">
        <v>36</v>
      </c>
      <c r="E51" s="57">
        <v>1</v>
      </c>
      <c r="F51" s="70" t="s">
        <v>61</v>
      </c>
      <c r="G51" s="70"/>
      <c r="H51" s="70"/>
      <c r="I51" s="68" t="s">
        <v>18</v>
      </c>
      <c r="J51" s="60">
        <v>10</v>
      </c>
      <c r="K51" s="61">
        <v>0</v>
      </c>
      <c r="L51" s="62">
        <v>0.08</v>
      </c>
      <c r="M51" s="63">
        <f t="shared" si="0"/>
        <v>0</v>
      </c>
      <c r="N51" s="61">
        <f t="shared" si="1"/>
        <v>0</v>
      </c>
      <c r="O51" s="64">
        <f t="shared" si="2"/>
        <v>0</v>
      </c>
      <c r="P51" s="64">
        <f t="shared" si="3"/>
        <v>0</v>
      </c>
      <c r="Q51" s="64">
        <f t="shared" si="4"/>
        <v>0</v>
      </c>
    </row>
    <row r="52" spans="1:17" ht="45" customHeight="1">
      <c r="A52" s="1">
        <v>48</v>
      </c>
      <c r="B52" s="23" t="s">
        <v>114</v>
      </c>
      <c r="C52" s="4" t="s">
        <v>63</v>
      </c>
      <c r="D52" s="6" t="s">
        <v>13</v>
      </c>
      <c r="E52" s="58">
        <v>1</v>
      </c>
      <c r="F52" s="37" t="s">
        <v>64</v>
      </c>
      <c r="G52" s="37"/>
      <c r="H52" s="37"/>
      <c r="I52" s="68" t="s">
        <v>63</v>
      </c>
      <c r="J52" s="60">
        <v>350</v>
      </c>
      <c r="K52" s="61">
        <v>0</v>
      </c>
      <c r="L52" s="62">
        <v>0.08</v>
      </c>
      <c r="M52" s="63">
        <f t="shared" si="0"/>
        <v>0</v>
      </c>
      <c r="N52" s="61">
        <f t="shared" si="1"/>
        <v>0</v>
      </c>
      <c r="O52" s="64">
        <f t="shared" si="2"/>
        <v>0</v>
      </c>
      <c r="P52" s="64">
        <f t="shared" si="3"/>
        <v>0</v>
      </c>
      <c r="Q52" s="64">
        <f t="shared" si="4"/>
        <v>0</v>
      </c>
    </row>
    <row r="53" spans="1:17" ht="72.75" customHeight="1">
      <c r="A53" s="28">
        <v>49</v>
      </c>
      <c r="B53" s="23" t="s">
        <v>101</v>
      </c>
      <c r="C53" s="4" t="s">
        <v>66</v>
      </c>
      <c r="D53" s="5" t="s">
        <v>11</v>
      </c>
      <c r="E53" s="54">
        <v>1</v>
      </c>
      <c r="F53" s="38" t="s">
        <v>67</v>
      </c>
      <c r="G53" s="38"/>
      <c r="H53" s="38"/>
      <c r="I53" s="68" t="s">
        <v>66</v>
      </c>
      <c r="J53" s="60">
        <v>15</v>
      </c>
      <c r="K53" s="61">
        <v>0</v>
      </c>
      <c r="L53" s="62">
        <v>0.08</v>
      </c>
      <c r="M53" s="63">
        <f t="shared" si="0"/>
        <v>0</v>
      </c>
      <c r="N53" s="61">
        <f t="shared" si="1"/>
        <v>0</v>
      </c>
      <c r="O53" s="64">
        <f t="shared" si="2"/>
        <v>0</v>
      </c>
      <c r="P53" s="64">
        <f t="shared" si="3"/>
        <v>0</v>
      </c>
      <c r="Q53" s="64">
        <f t="shared" si="4"/>
        <v>0</v>
      </c>
    </row>
    <row r="54" spans="1:17" ht="84" customHeight="1">
      <c r="A54" s="1">
        <v>50</v>
      </c>
      <c r="B54" s="14" t="s">
        <v>97</v>
      </c>
      <c r="C54" s="4" t="s">
        <v>68</v>
      </c>
      <c r="D54" s="8" t="s">
        <v>36</v>
      </c>
      <c r="E54" s="59">
        <v>3</v>
      </c>
      <c r="F54" s="38" t="s">
        <v>69</v>
      </c>
      <c r="G54" s="38"/>
      <c r="H54" s="38"/>
      <c r="I54" s="68" t="s">
        <v>68</v>
      </c>
      <c r="J54" s="60">
        <v>3</v>
      </c>
      <c r="K54" s="61">
        <v>0</v>
      </c>
      <c r="L54" s="62">
        <v>0.08</v>
      </c>
      <c r="M54" s="63">
        <f t="shared" si="0"/>
        <v>0</v>
      </c>
      <c r="N54" s="61">
        <f t="shared" si="1"/>
        <v>0</v>
      </c>
      <c r="O54" s="64">
        <f>J54*K54</f>
        <v>0</v>
      </c>
      <c r="P54" s="64">
        <f>J54*M54</f>
        <v>0</v>
      </c>
      <c r="Q54" s="64">
        <f t="shared" si="4"/>
        <v>0</v>
      </c>
    </row>
    <row r="55" spans="1:17" ht="33" customHeight="1">
      <c r="A55" s="28">
        <v>51</v>
      </c>
      <c r="B55" s="14" t="s">
        <v>96</v>
      </c>
      <c r="C55" s="4" t="s">
        <v>65</v>
      </c>
      <c r="D55" s="8" t="s">
        <v>11</v>
      </c>
      <c r="E55" s="59">
        <v>3</v>
      </c>
      <c r="F55" s="38"/>
      <c r="G55" s="38"/>
      <c r="H55" s="38"/>
      <c r="I55" s="68" t="s">
        <v>65</v>
      </c>
      <c r="J55" s="60">
        <v>1</v>
      </c>
      <c r="K55" s="61">
        <v>0</v>
      </c>
      <c r="L55" s="62">
        <v>0.08</v>
      </c>
      <c r="M55" s="63">
        <f t="shared" si="0"/>
        <v>0</v>
      </c>
      <c r="N55" s="61">
        <f t="shared" si="1"/>
        <v>0</v>
      </c>
      <c r="O55" s="64">
        <f>J55*K55</f>
        <v>0</v>
      </c>
      <c r="P55" s="64">
        <f t="shared" si="3"/>
        <v>0</v>
      </c>
      <c r="Q55" s="64">
        <f>J55*N55</f>
        <v>0</v>
      </c>
    </row>
    <row r="56" spans="1:17" ht="51.75" customHeight="1">
      <c r="A56" s="1">
        <v>52</v>
      </c>
      <c r="B56" s="32" t="s">
        <v>82</v>
      </c>
      <c r="C56" s="1" t="s">
        <v>70</v>
      </c>
      <c r="D56" s="10" t="s">
        <v>50</v>
      </c>
      <c r="E56" s="56">
        <v>1</v>
      </c>
      <c r="F56" s="37" t="s">
        <v>71</v>
      </c>
      <c r="G56" s="37"/>
      <c r="H56" s="37"/>
      <c r="I56" s="68" t="s">
        <v>46</v>
      </c>
      <c r="J56" s="60">
        <v>48</v>
      </c>
      <c r="K56" s="61">
        <v>0</v>
      </c>
      <c r="L56" s="62">
        <v>0.08</v>
      </c>
      <c r="M56" s="63">
        <f>K56*L56</f>
        <v>0</v>
      </c>
      <c r="N56" s="61">
        <f>K56+M56</f>
        <v>0</v>
      </c>
      <c r="O56" s="64">
        <f t="shared" si="2"/>
        <v>0</v>
      </c>
      <c r="P56" s="64">
        <f>J56*M56</f>
        <v>0</v>
      </c>
      <c r="Q56" s="64">
        <f t="shared" si="4"/>
        <v>0</v>
      </c>
    </row>
    <row r="57" spans="1:17" ht="30.75" customHeight="1">
      <c r="A57" s="28">
        <v>53</v>
      </c>
      <c r="B57" s="14" t="s">
        <v>83</v>
      </c>
      <c r="C57" s="9"/>
      <c r="D57" s="18" t="s">
        <v>50</v>
      </c>
      <c r="E57" s="57">
        <v>1</v>
      </c>
      <c r="F57" s="70"/>
      <c r="G57" s="70"/>
      <c r="H57" s="70"/>
      <c r="I57" s="68" t="s">
        <v>27</v>
      </c>
      <c r="J57" s="60">
        <v>50</v>
      </c>
      <c r="K57" s="61">
        <v>0</v>
      </c>
      <c r="L57" s="62">
        <v>0.08</v>
      </c>
      <c r="M57" s="63">
        <f t="shared" si="0"/>
        <v>0</v>
      </c>
      <c r="N57" s="61">
        <f>K57+M57</f>
        <v>0</v>
      </c>
      <c r="O57" s="64">
        <f t="shared" si="2"/>
        <v>0</v>
      </c>
      <c r="P57" s="64">
        <f t="shared" si="3"/>
        <v>0</v>
      </c>
      <c r="Q57" s="64">
        <f>J57*N57</f>
        <v>0</v>
      </c>
    </row>
    <row r="58" spans="1:17" ht="46.5" customHeight="1">
      <c r="A58" s="1">
        <v>54</v>
      </c>
      <c r="B58" s="33" t="s">
        <v>85</v>
      </c>
      <c r="C58" s="2" t="s">
        <v>18</v>
      </c>
      <c r="D58" s="10" t="s">
        <v>50</v>
      </c>
      <c r="E58" s="56">
        <v>1</v>
      </c>
      <c r="F58" s="70" t="s">
        <v>30</v>
      </c>
      <c r="G58" s="70"/>
      <c r="H58" s="70"/>
      <c r="I58" s="68" t="s">
        <v>18</v>
      </c>
      <c r="J58" s="60">
        <v>10</v>
      </c>
      <c r="K58" s="61">
        <v>0</v>
      </c>
      <c r="L58" s="62">
        <v>0.08</v>
      </c>
      <c r="M58" s="63">
        <f>K58*L58</f>
        <v>0</v>
      </c>
      <c r="N58" s="61">
        <f>K58+M58</f>
        <v>0</v>
      </c>
      <c r="O58" s="64">
        <f t="shared" si="2"/>
        <v>0</v>
      </c>
      <c r="P58" s="64">
        <f>J58*M58</f>
        <v>0</v>
      </c>
      <c r="Q58" s="64">
        <f t="shared" si="4"/>
        <v>0</v>
      </c>
    </row>
    <row r="59" spans="1:17" ht="21" customHeight="1">
      <c r="J59" s="46"/>
      <c r="K59" s="46"/>
      <c r="L59" s="46"/>
      <c r="M59" s="46"/>
      <c r="N59" s="47" t="s">
        <v>76</v>
      </c>
      <c r="O59" s="48">
        <f>SUM(O5:O58)</f>
        <v>0</v>
      </c>
      <c r="P59" s="48">
        <f>SUM(P5:P58)</f>
        <v>0</v>
      </c>
      <c r="Q59" s="48">
        <f>SUM(Q5:Q58)</f>
        <v>0</v>
      </c>
    </row>
    <row r="60" spans="1:17">
      <c r="B60" s="40" t="s">
        <v>103</v>
      </c>
    </row>
    <row r="61" spans="1:17">
      <c r="B61" s="40" t="s">
        <v>104</v>
      </c>
    </row>
  </sheetData>
  <mergeCells count="10">
    <mergeCell ref="B32:B33"/>
    <mergeCell ref="B46:B48"/>
    <mergeCell ref="B21:B22"/>
    <mergeCell ref="B16:B17"/>
    <mergeCell ref="B19:B20"/>
    <mergeCell ref="A3:Q3"/>
    <mergeCell ref="A2:D2"/>
    <mergeCell ref="B23:B25"/>
    <mergeCell ref="B26:B28"/>
    <mergeCell ref="B30:B31"/>
  </mergeCells>
  <pageMargins left="0.23622047244094491" right="0.23622047244094491" top="0.15748031496062992" bottom="0" header="0.31496062992125984" footer="0.31496062992125984"/>
  <pageSetup paperSize="9" scale="73" fitToHeight="0" orientation="landscape" r:id="rId1"/>
  <rowBreaks count="2" manualBreakCount="2">
    <brk id="22" max="16383" man="1"/>
    <brk id="4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2023-09-28T11:09:40Z</cp:lastPrinted>
  <dcterms:created xsi:type="dcterms:W3CDTF">2023-09-18T11:24:44Z</dcterms:created>
  <dcterms:modified xsi:type="dcterms:W3CDTF">2023-09-28T11:16:49Z</dcterms:modified>
</cp:coreProperties>
</file>